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ssdtourisme-my.sharepoint.com/personal/l_poirier_tourisme93_com/Documents/observatoire CDT/"/>
    </mc:Choice>
  </mc:AlternateContent>
  <xr:revisionPtr revIDLastSave="0" documentId="8_{A8A234F1-319D-41B8-8F51-51B68D146B29}" xr6:coauthVersionLast="47" xr6:coauthVersionMax="47" xr10:uidLastSave="{00000000-0000-0000-0000-000000000000}"/>
  <bookViews>
    <workbookView xWindow="-108" yWindow="-108" windowWidth="23256" windowHeight="12456" tabRatio="892" activeTab="5" xr2:uid="{E6E07B27-25D8-441F-B265-D47965B841C9}"/>
  </bookViews>
  <sheets>
    <sheet name="Carte Zones" sheetId="1" r:id="rId1"/>
    <sheet name="92, 93, 94, 75" sheetId="82" r:id="rId2"/>
    <sheet name="Observatoire Paris" sheetId="83" r:id="rId3"/>
    <sheet name="Benchmark Paris" sheetId="84" r:id="rId4"/>
    <sheet name="Observatoire CDT 92" sheetId="85" r:id="rId5"/>
    <sheet name="Observatoire CDT 93" sheetId="86" r:id="rId6"/>
    <sheet name="Observatoire CDT 94" sheetId="87" r:id="rId7"/>
    <sheet name="Consolidation sans Paris" sheetId="88" r:id="rId8"/>
    <sheet name="Consolidation av Paris" sheetId="89" r:id="rId9"/>
  </sheets>
  <definedNames>
    <definedName name="_xlnm._FilterDatabase" localSheetId="1" hidden="1">'92, 93, 94, 75'!#REF!</definedName>
    <definedName name="_xlnm._FilterDatabase" localSheetId="3" hidden="1">'Benchmark Paris'!$C$196:$P$199</definedName>
    <definedName name="_xlnm._FilterDatabase" localSheetId="8" hidden="1">'Consolidation av Paris'!#REF!</definedName>
    <definedName name="_xlnm._FilterDatabase" localSheetId="7" hidden="1">'Consolidation sans Paris'!#REF!</definedName>
    <definedName name="_xlnm._FilterDatabase" localSheetId="4" hidden="1">'Observatoire CDT 92'!#REF!</definedName>
    <definedName name="_xlnm._FilterDatabase" localSheetId="5" hidden="1">'Observatoire CDT 93'!#REF!</definedName>
    <definedName name="_xlnm._FilterDatabase" localSheetId="6" hidden="1">'Observatoire CDT 94'!#REF!</definedName>
    <definedName name="_xlnm._FilterDatabase" localSheetId="2" hidden="1">'Observatoire Paris'!$C$199:$P$202</definedName>
    <definedName name="_xlnm.Print_Titles" localSheetId="1">'92, 93, 94, 75'!$1:$4</definedName>
    <definedName name="_xlnm.Print_Titles" localSheetId="3">'Benchmark Paris'!$1:$4</definedName>
    <definedName name="_xlnm.Print_Titles" localSheetId="8">'Consolidation av Paris'!$1:$4</definedName>
    <definedName name="_xlnm.Print_Titles" localSheetId="7">'Consolidation sans Paris'!$1:$4</definedName>
    <definedName name="_xlnm.Print_Titles" localSheetId="4">'Observatoire CDT 92'!$1:$4</definedName>
    <definedName name="_xlnm.Print_Titles" localSheetId="5">'Observatoire CDT 93'!$1:$4</definedName>
    <definedName name="_xlnm.Print_Titles" localSheetId="6">'Observatoire CDT 94'!$1:$4</definedName>
    <definedName name="_xlnm.Print_Titles" localSheetId="2">'Observatoire Paris'!$1:$4</definedName>
    <definedName name="_xlnm.Print_Area" localSheetId="1">'92, 93, 94, 75'!$B$1:$Q$74</definedName>
    <definedName name="_xlnm.Print_Area" localSheetId="3">'Benchmark Paris'!$B$1:$Q$212</definedName>
    <definedName name="_xlnm.Print_Area" localSheetId="0">'Carte Zones'!$B$1:$H$45</definedName>
    <definedName name="_xlnm.Print_Area" localSheetId="8">'Consolidation av Paris'!$B$1:$Q$99</definedName>
    <definedName name="_xlnm.Print_Area" localSheetId="7">'Consolidation sans Paris'!$B$1:$Q$99</definedName>
    <definedName name="_xlnm.Print_Area" localSheetId="4">'Observatoire CDT 92'!$B$1:$Q$138</definedName>
    <definedName name="_xlnm.Print_Area" localSheetId="5">'Observatoire CDT 93'!$B$1:$Q$349</definedName>
    <definedName name="_xlnm.Print_Area" localSheetId="6">'Observatoire CDT 94'!$B$1:$Q$98</definedName>
    <definedName name="_xlnm.Print_Area" localSheetId="2">'Observatoire Paris'!$B$1:$Q$295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6" i="89" l="1"/>
  <c r="M76" i="89" s="1"/>
  <c r="L76" i="89" s="1"/>
  <c r="K76" i="89" s="1"/>
  <c r="J76" i="89" s="1"/>
  <c r="I76" i="89" s="1"/>
  <c r="H76" i="89" s="1"/>
  <c r="G76" i="89" s="1"/>
  <c r="F76" i="89" s="1"/>
  <c r="E76" i="89" s="1"/>
  <c r="D76" i="89" s="1"/>
  <c r="P30" i="89"/>
  <c r="P43" i="89" s="1"/>
  <c r="P56" i="89" s="1"/>
  <c r="P69" i="89" s="1"/>
  <c r="P96" i="89" s="1"/>
  <c r="N76" i="88"/>
  <c r="M76" i="88" s="1"/>
  <c r="L76" i="88" s="1"/>
  <c r="K76" i="88" s="1"/>
  <c r="J76" i="88" s="1"/>
  <c r="I76" i="88" s="1"/>
  <c r="H76" i="88" s="1"/>
  <c r="G76" i="88" s="1"/>
  <c r="F76" i="88" s="1"/>
  <c r="E76" i="88" s="1"/>
  <c r="D76" i="88"/>
  <c r="P30" i="88"/>
  <c r="P43" i="88" s="1"/>
  <c r="P56" i="88" s="1"/>
  <c r="P69" i="88" s="1"/>
  <c r="P96" i="88" s="1"/>
  <c r="P30" i="87"/>
  <c r="P43" i="87" s="1"/>
  <c r="P56" i="87" s="1"/>
  <c r="P71" i="87" s="1"/>
  <c r="P84" i="87" s="1"/>
  <c r="P97" i="87" s="1"/>
  <c r="P43" i="86"/>
  <c r="P56" i="86" s="1"/>
  <c r="P69" i="86" s="1"/>
  <c r="P84" i="86" s="1"/>
  <c r="P97" i="86" s="1"/>
  <c r="P110" i="86" s="1"/>
  <c r="P123" i="86" s="1"/>
  <c r="P137" i="86" s="1"/>
  <c r="P150" i="86" s="1"/>
  <c r="P163" i="86" s="1"/>
  <c r="P176" i="86" s="1"/>
  <c r="P190" i="86" s="1"/>
  <c r="P203" i="86" s="1"/>
  <c r="P216" i="86" s="1"/>
  <c r="P229" i="86" s="1"/>
  <c r="P243" i="86" s="1"/>
  <c r="P256" i="86" s="1"/>
  <c r="P269" i="86" s="1"/>
  <c r="P282" i="86" s="1"/>
  <c r="P296" i="86" s="1"/>
  <c r="P309" i="86" s="1"/>
  <c r="P322" i="86" s="1"/>
  <c r="P335" i="86" s="1"/>
  <c r="P348" i="86" s="1"/>
  <c r="P30" i="86"/>
  <c r="P110" i="85"/>
  <c r="P123" i="85" s="1"/>
  <c r="P136" i="85" s="1"/>
  <c r="E29" i="82"/>
  <c r="P30" i="85"/>
  <c r="P43" i="85" s="1"/>
  <c r="P56" i="85" s="1"/>
  <c r="P69" i="85" s="1"/>
  <c r="P84" i="85" s="1"/>
  <c r="P97" i="85" s="1"/>
  <c r="P56" i="84"/>
  <c r="P69" i="84" s="1"/>
  <c r="P82" i="84" s="1"/>
  <c r="P95" i="84" s="1"/>
  <c r="P108" i="84" s="1"/>
  <c r="P121" i="84" s="1"/>
  <c r="P134" i="84" s="1"/>
  <c r="P147" i="84" s="1"/>
  <c r="P160" i="84" s="1"/>
  <c r="P173" i="84" s="1"/>
  <c r="P186" i="84" s="1"/>
  <c r="P199" i="84" s="1"/>
  <c r="P212" i="84" s="1"/>
  <c r="P43" i="84"/>
  <c r="P30" i="84"/>
  <c r="E16" i="84"/>
  <c r="O15" i="84"/>
  <c r="M14" i="84"/>
  <c r="H14" i="84"/>
  <c r="E10" i="84"/>
  <c r="P9" i="84"/>
  <c r="O9" i="84"/>
  <c r="M8" i="84"/>
  <c r="H8" i="84"/>
  <c r="N16" i="82"/>
  <c r="J16" i="82"/>
  <c r="P18" i="82"/>
  <c r="M18" i="82"/>
  <c r="L18" i="82"/>
  <c r="J18" i="82"/>
  <c r="I18" i="82"/>
  <c r="H18" i="82"/>
  <c r="D12" i="82"/>
  <c r="N17" i="82"/>
  <c r="M17" i="82"/>
  <c r="J10" i="82"/>
  <c r="P10" i="82"/>
  <c r="P56" i="83"/>
  <c r="P69" i="83" s="1"/>
  <c r="P82" i="83" s="1"/>
  <c r="P95" i="83" s="1"/>
  <c r="P110" i="83" s="1"/>
  <c r="P123" i="83" s="1"/>
  <c r="P136" i="83" s="1"/>
  <c r="P149" i="83" s="1"/>
  <c r="P162" i="83" s="1"/>
  <c r="P176" i="83" s="1"/>
  <c r="P189" i="83" s="1"/>
  <c r="P202" i="83" s="1"/>
  <c r="P215" i="83" s="1"/>
  <c r="P228" i="83" s="1"/>
  <c r="P242" i="83" s="1"/>
  <c r="P255" i="83" s="1"/>
  <c r="P268" i="83" s="1"/>
  <c r="P281" i="83" s="1"/>
  <c r="P294" i="83" s="1"/>
  <c r="P30" i="83"/>
  <c r="P43" i="83" s="1"/>
  <c r="H64" i="82"/>
  <c r="F64" i="82"/>
  <c r="P58" i="82"/>
  <c r="P57" i="82"/>
  <c r="O56" i="82"/>
  <c r="D56" i="82"/>
  <c r="O55" i="82"/>
  <c r="P51" i="82"/>
  <c r="O50" i="82"/>
  <c r="D50" i="82"/>
  <c r="P49" i="82"/>
  <c r="O49" i="82"/>
  <c r="G49" i="82"/>
  <c r="P44" i="82"/>
  <c r="O44" i="82"/>
  <c r="N44" i="82"/>
  <c r="M44" i="82"/>
  <c r="L44" i="82"/>
  <c r="K44" i="82"/>
  <c r="I44" i="82"/>
  <c r="G44" i="82"/>
  <c r="F44" i="82"/>
  <c r="D44" i="82"/>
  <c r="P43" i="82"/>
  <c r="O43" i="82"/>
  <c r="N43" i="82"/>
  <c r="M43" i="82"/>
  <c r="K43" i="82"/>
  <c r="J43" i="82"/>
  <c r="H43" i="82"/>
  <c r="G43" i="82"/>
  <c r="F43" i="82"/>
  <c r="D43" i="82"/>
  <c r="P42" i="82"/>
  <c r="O42" i="82"/>
  <c r="M42" i="82"/>
  <c r="L42" i="82"/>
  <c r="K42" i="82"/>
  <c r="I42" i="82"/>
  <c r="H42" i="82"/>
  <c r="G42" i="82"/>
  <c r="F42" i="82"/>
  <c r="D42" i="82"/>
  <c r="P38" i="82"/>
  <c r="O38" i="82"/>
  <c r="N38" i="82"/>
  <c r="M38" i="82"/>
  <c r="L38" i="82"/>
  <c r="K38" i="82"/>
  <c r="I38" i="82"/>
  <c r="G38" i="82"/>
  <c r="F38" i="82"/>
  <c r="D38" i="82"/>
  <c r="P37" i="82"/>
  <c r="O37" i="82"/>
  <c r="N37" i="82"/>
  <c r="M37" i="82"/>
  <c r="K37" i="82"/>
  <c r="J37" i="82"/>
  <c r="H37" i="82"/>
  <c r="G37" i="82"/>
  <c r="F37" i="82"/>
  <c r="D37" i="82"/>
  <c r="P36" i="82"/>
  <c r="O36" i="82"/>
  <c r="M36" i="82"/>
  <c r="L36" i="82"/>
  <c r="K36" i="82"/>
  <c r="I36" i="82"/>
  <c r="H36" i="82"/>
  <c r="G36" i="82"/>
  <c r="F36" i="82"/>
  <c r="D36" i="82"/>
  <c r="P31" i="82"/>
  <c r="N31" i="82"/>
  <c r="L31" i="82"/>
  <c r="K31" i="82"/>
  <c r="J31" i="82"/>
  <c r="F31" i="82"/>
  <c r="P30" i="82"/>
  <c r="N30" i="82"/>
  <c r="M30" i="82"/>
  <c r="L30" i="82"/>
  <c r="J30" i="82"/>
  <c r="G30" i="82"/>
  <c r="F30" i="82"/>
  <c r="E30" i="82"/>
  <c r="P25" i="82"/>
  <c r="N25" i="82"/>
  <c r="L25" i="82"/>
  <c r="K25" i="82"/>
  <c r="J25" i="82"/>
  <c r="F25" i="82"/>
  <c r="P24" i="82"/>
  <c r="N24" i="82"/>
  <c r="M24" i="82"/>
  <c r="L24" i="82"/>
  <c r="J24" i="82"/>
  <c r="G24" i="82"/>
  <c r="F24" i="82"/>
  <c r="E24" i="82"/>
  <c r="P23" i="82"/>
  <c r="N23" i="82"/>
  <c r="L23" i="82"/>
  <c r="K23" i="82"/>
  <c r="J23" i="82"/>
  <c r="H23" i="82"/>
  <c r="G23" i="82"/>
  <c r="F23" i="82"/>
  <c r="D23" i="82"/>
  <c r="P32" i="82"/>
  <c r="P45" i="82" s="1"/>
  <c r="N18" i="82"/>
  <c r="O16" i="82"/>
  <c r="M16" i="82"/>
  <c r="K16" i="82"/>
  <c r="D16" i="82"/>
  <c r="N12" i="82"/>
  <c r="M12" i="82"/>
  <c r="H12" i="82"/>
  <c r="M11" i="82"/>
  <c r="N10" i="82"/>
  <c r="M10" i="82"/>
  <c r="K10" i="82"/>
  <c r="D10" i="82"/>
  <c r="I30" i="82" l="1"/>
  <c r="I24" i="82"/>
  <c r="P29" i="82"/>
  <c r="L29" i="82"/>
  <c r="D29" i="82"/>
  <c r="J29" i="82"/>
  <c r="P16" i="82"/>
  <c r="N11" i="82"/>
  <c r="L16" i="82"/>
  <c r="L10" i="82"/>
  <c r="O18" i="82"/>
  <c r="O12" i="82"/>
  <c r="E23" i="82"/>
  <c r="D18" i="82"/>
  <c r="I12" i="82"/>
  <c r="J12" i="82"/>
  <c r="L12" i="82"/>
  <c r="E16" i="82"/>
  <c r="E10" i="82"/>
  <c r="O10" i="82"/>
  <c r="P12" i="82"/>
  <c r="E64" i="82"/>
  <c r="G29" i="82"/>
  <c r="H29" i="82"/>
  <c r="F29" i="82"/>
  <c r="K29" i="82"/>
  <c r="N29" i="82"/>
  <c r="P55" i="82"/>
  <c r="G55" i="82"/>
  <c r="P15" i="84"/>
  <c r="G15" i="84" l="1"/>
  <c r="G9" i="84"/>
  <c r="P14" i="84"/>
  <c r="P8" i="84"/>
  <c r="J16" i="84"/>
  <c r="J10" i="84"/>
  <c r="I55" i="82"/>
  <c r="I49" i="82"/>
  <c r="P56" i="82"/>
  <c r="P50" i="82"/>
  <c r="D57" i="82"/>
  <c r="D51" i="82"/>
  <c r="E31" i="82"/>
  <c r="E25" i="82"/>
  <c r="J15" i="84"/>
  <c r="J9" i="84"/>
  <c r="E56" i="82"/>
  <c r="E50" i="82"/>
  <c r="O57" i="82"/>
  <c r="O51" i="82"/>
  <c r="H31" i="82"/>
  <c r="H25" i="82"/>
  <c r="G31" i="82"/>
  <c r="G25" i="82"/>
  <c r="I16" i="82"/>
  <c r="I10" i="82"/>
  <c r="G17" i="82"/>
  <c r="G11" i="82"/>
  <c r="K15" i="84"/>
  <c r="K9" i="84"/>
  <c r="K57" i="82"/>
  <c r="K51" i="82"/>
  <c r="I31" i="82"/>
  <c r="I25" i="82"/>
  <c r="M15" i="84"/>
  <c r="M9" i="84"/>
  <c r="O14" i="84"/>
  <c r="O8" i="84"/>
  <c r="H16" i="84"/>
  <c r="H10" i="84"/>
  <c r="I56" i="82"/>
  <c r="I50" i="82"/>
  <c r="E44" i="82"/>
  <c r="E38" i="82"/>
  <c r="J44" i="82"/>
  <c r="J38" i="82"/>
  <c r="E57" i="82"/>
  <c r="E51" i="82"/>
  <c r="D30" i="82"/>
  <c r="D24" i="82"/>
  <c r="L17" i="82"/>
  <c r="L11" i="82"/>
  <c r="H15" i="84"/>
  <c r="H9" i="84"/>
  <c r="E15" i="84"/>
  <c r="E9" i="84"/>
  <c r="L15" i="84"/>
  <c r="L9" i="84"/>
  <c r="G14" i="84"/>
  <c r="G8" i="84"/>
  <c r="O16" i="84"/>
  <c r="O10" i="84"/>
  <c r="J55" i="82"/>
  <c r="J49" i="82"/>
  <c r="K56" i="82"/>
  <c r="K50" i="82"/>
  <c r="E43" i="82"/>
  <c r="E37" i="82"/>
  <c r="I43" i="82"/>
  <c r="I37" i="82"/>
  <c r="F57" i="82"/>
  <c r="F51" i="82"/>
  <c r="O29" i="82"/>
  <c r="O23" i="82"/>
  <c r="O11" i="82"/>
  <c r="O17" i="82"/>
  <c r="N15" i="84"/>
  <c r="N9" i="84"/>
  <c r="I14" i="84"/>
  <c r="I8" i="84"/>
  <c r="P16" i="84"/>
  <c r="P10" i="84"/>
  <c r="E55" i="82"/>
  <c r="E49" i="82"/>
  <c r="M56" i="82"/>
  <c r="M50" i="82"/>
  <c r="E42" i="82"/>
  <c r="E36" i="82"/>
  <c r="L43" i="82"/>
  <c r="L37" i="82"/>
  <c r="I57" i="82"/>
  <c r="I51" i="82"/>
  <c r="I29" i="82"/>
  <c r="I23" i="82"/>
  <c r="P17" i="82"/>
  <c r="P11" i="82"/>
  <c r="F56" i="82"/>
  <c r="F50" i="82"/>
  <c r="H44" i="82"/>
  <c r="H38" i="82"/>
  <c r="F14" i="84"/>
  <c r="F8" i="84"/>
  <c r="J14" i="84"/>
  <c r="J8" i="84"/>
  <c r="G16" i="84"/>
  <c r="G10" i="84"/>
  <c r="F55" i="82"/>
  <c r="F49" i="82"/>
  <c r="N56" i="82"/>
  <c r="N50" i="82"/>
  <c r="J42" i="82"/>
  <c r="J36" i="82"/>
  <c r="L57" i="82"/>
  <c r="L51" i="82"/>
  <c r="M29" i="82"/>
  <c r="M23" i="82"/>
  <c r="D17" i="82"/>
  <c r="D11" i="82"/>
  <c r="D15" i="84"/>
  <c r="D9" i="84"/>
  <c r="K14" i="84"/>
  <c r="K8" i="84"/>
  <c r="I16" i="84"/>
  <c r="I10" i="84"/>
  <c r="H55" i="82"/>
  <c r="H49" i="82"/>
  <c r="H56" i="82"/>
  <c r="H50" i="82"/>
  <c r="N42" i="82"/>
  <c r="N36" i="82"/>
  <c r="M57" i="82"/>
  <c r="M51" i="82"/>
  <c r="E17" i="82"/>
  <c r="E11" i="82"/>
  <c r="L14" i="84"/>
  <c r="L8" i="84"/>
  <c r="F16" i="84"/>
  <c r="F10" i="84"/>
  <c r="K16" i="84"/>
  <c r="K10" i="84"/>
  <c r="K55" i="82"/>
  <c r="K49" i="82"/>
  <c r="L56" i="82"/>
  <c r="L50" i="82"/>
  <c r="N57" i="82"/>
  <c r="N51" i="82"/>
  <c r="O30" i="82"/>
  <c r="O24" i="82"/>
  <c r="G64" i="82"/>
  <c r="I64" i="82"/>
  <c r="I17" i="82"/>
  <c r="I11" i="82"/>
  <c r="F15" i="84"/>
  <c r="F9" i="84"/>
  <c r="N14" i="84"/>
  <c r="N8" i="84"/>
  <c r="M16" i="84"/>
  <c r="M10" i="84"/>
  <c r="L55" i="82"/>
  <c r="L49" i="82"/>
  <c r="G57" i="82"/>
  <c r="G51" i="82"/>
  <c r="H30" i="82"/>
  <c r="H24" i="82"/>
  <c r="M31" i="82"/>
  <c r="M25" i="82"/>
  <c r="J17" i="82"/>
  <c r="J11" i="82"/>
  <c r="E14" i="84"/>
  <c r="E8" i="84"/>
  <c r="D14" i="84"/>
  <c r="D8" i="84"/>
  <c r="N16" i="84"/>
  <c r="N10" i="84"/>
  <c r="M55" i="82"/>
  <c r="M49" i="82"/>
  <c r="J56" i="82"/>
  <c r="J50" i="82"/>
  <c r="J57" i="82"/>
  <c r="J51" i="82"/>
  <c r="K30" i="82"/>
  <c r="K24" i="82"/>
  <c r="D31" i="82"/>
  <c r="D25" i="82"/>
  <c r="K18" i="82"/>
  <c r="K12" i="82"/>
  <c r="F18" i="82"/>
  <c r="F12" i="82"/>
  <c r="K17" i="82"/>
  <c r="K11" i="82"/>
  <c r="F17" i="82"/>
  <c r="F11" i="82"/>
  <c r="F16" i="82"/>
  <c r="F10" i="82"/>
  <c r="G16" i="82"/>
  <c r="G10" i="82"/>
  <c r="G18" i="82"/>
  <c r="G12" i="82"/>
  <c r="I15" i="84"/>
  <c r="I9" i="84"/>
  <c r="D16" i="84"/>
  <c r="D10" i="84"/>
  <c r="L16" i="84"/>
  <c r="L10" i="84"/>
  <c r="D55" i="82"/>
  <c r="D49" i="82"/>
  <c r="N55" i="82"/>
  <c r="N49" i="82"/>
  <c r="G56" i="82"/>
  <c r="G50" i="82"/>
  <c r="H57" i="82"/>
  <c r="H51" i="82"/>
  <c r="O31" i="82"/>
  <c r="O25" i="82"/>
  <c r="H16" i="82"/>
  <c r="H10" i="82"/>
  <c r="E18" i="82"/>
  <c r="E12" i="82"/>
  <c r="H17" i="82"/>
  <c r="H11" i="82"/>
</calcChain>
</file>

<file path=xl/sharedStrings.xml><?xml version="1.0" encoding="utf-8"?>
<sst xmlns="http://schemas.openxmlformats.org/spreadsheetml/2006/main" count="2773" uniqueCount="602">
  <si>
    <t>Zones présentes dans chaque département</t>
  </si>
  <si>
    <t>Performances hôtelières par département</t>
  </si>
  <si>
    <t>Paris</t>
  </si>
  <si>
    <t>Cumul Janv. à mois en cours</t>
  </si>
  <si>
    <t>Taux d'occupation en %</t>
  </si>
  <si>
    <t>Prix moyens en euros TTC</t>
  </si>
  <si>
    <t>RevPAR en euros TTC</t>
  </si>
  <si>
    <t xml:space="preserve"> -   Taux d'occupation en pts</t>
  </si>
  <si>
    <t xml:space="preserve"> -   Prix moyens en %</t>
  </si>
  <si>
    <t xml:space="preserve"> -   RevPAR en %</t>
  </si>
  <si>
    <t>Hauts-de-Seine</t>
  </si>
  <si>
    <t>Seine-Saint-Denis</t>
  </si>
  <si>
    <t>Val-de-Marne</t>
  </si>
  <si>
    <t>Performances hôtelières et para-hôtelières à Paris par catégorie</t>
  </si>
  <si>
    <t>2*</t>
  </si>
  <si>
    <t>3*</t>
  </si>
  <si>
    <t>4*</t>
  </si>
  <si>
    <t>5*</t>
  </si>
  <si>
    <t>Global Hôtellerie</t>
  </si>
  <si>
    <t>Résidences</t>
  </si>
  <si>
    <t>Hôtels + Résidences</t>
  </si>
  <si>
    <t>Performances hôtelières à Paris par zone</t>
  </si>
  <si>
    <t>Alésia, Porte d'Italie</t>
  </si>
  <si>
    <t>Bastille, République</t>
  </si>
  <si>
    <t>Belleville, Nation</t>
  </si>
  <si>
    <t>Bercy, Gare de Lyon, Nation</t>
  </si>
  <si>
    <t>Champs Elysées, Vendôme</t>
  </si>
  <si>
    <t>Clichy, La Chapelle, La Villette</t>
  </si>
  <si>
    <t>Gares, Canal Saint Martin</t>
  </si>
  <si>
    <t>Le Marais, Les Halles</t>
  </si>
  <si>
    <t>Montmartre, Pigalle</t>
  </si>
  <si>
    <t>Notre Dame, quartier Latin</t>
  </si>
  <si>
    <t>Opéra, Grands Boulevards</t>
  </si>
  <si>
    <t>Passy, Bois de Boulogne</t>
  </si>
  <si>
    <t>Porte de Versailles, Necker</t>
  </si>
  <si>
    <t>Saint Germain, Luxembourg, Montparnasse</t>
  </si>
  <si>
    <t>Tour Eiffel, Trocadéro, Invalides</t>
  </si>
  <si>
    <t>Performances hôtelières par catégorie des Hauts-de-Seine</t>
  </si>
  <si>
    <t>Super-économique</t>
  </si>
  <si>
    <t>Economique</t>
  </si>
  <si>
    <t>Moyen de Gamme</t>
  </si>
  <si>
    <t>Haut de Gamme</t>
  </si>
  <si>
    <t>Global</t>
  </si>
  <si>
    <t>Performances hôtelières par zone des Hauts-de-Seine</t>
  </si>
  <si>
    <t>La Défense</t>
  </si>
  <si>
    <t>Hauts-de-Seine Boucle Nord</t>
  </si>
  <si>
    <t>Hauts-de-Seine Nord Paris</t>
  </si>
  <si>
    <t>Hauts-de-Seine Centre</t>
  </si>
  <si>
    <t>Hauts-de-Seine Sud</t>
  </si>
  <si>
    <t>Performances hôtelières par catégorie de Seine-Saint-Denis</t>
  </si>
  <si>
    <t>Performances hôtelières par zone de Seine-Saint-Denis</t>
  </si>
  <si>
    <t>Le Bourget / Villepinte</t>
  </si>
  <si>
    <t>Est ensemble - Petite couronne Paris-est</t>
  </si>
  <si>
    <t>Plaine commune - Paris nord</t>
  </si>
  <si>
    <t>Marne la vallée</t>
  </si>
  <si>
    <t>Zone aéroportuaire  CDG</t>
  </si>
  <si>
    <t>Performances hôtelières par catégorie du Val-de-Marne</t>
  </si>
  <si>
    <t>Performances hôtelières par zone du Val-de-Marne</t>
  </si>
  <si>
    <t>Boucles de la Marne</t>
  </si>
  <si>
    <t>Orly</t>
  </si>
  <si>
    <t>Périphérie de Paris</t>
  </si>
  <si>
    <t>Performances hôtelières de la petite couronne* par catégorie</t>
  </si>
  <si>
    <t>Variation du RevPAR par catégorie dans les hôtels de la petite couronne</t>
  </si>
  <si>
    <t>* Paris exclu</t>
  </si>
  <si>
    <t>Evolution par rapport à 2024</t>
  </si>
  <si>
    <t/>
  </si>
  <si>
    <t>Zone OTCP-Global-2024-Somme de RP</t>
  </si>
  <si>
    <t>Zone OTCP-2-2025-Somme de TO</t>
  </si>
  <si>
    <t>Zone OTCP-2-2025-Somme de PM</t>
  </si>
  <si>
    <t>Zone OTCP-2-2025-Somme de RP</t>
  </si>
  <si>
    <t>Zone OTCP-2-2024-Somme de TO</t>
  </si>
  <si>
    <t>Zone OTCP-2-2024-Somme de PM</t>
  </si>
  <si>
    <t>Zone OTCP-2-2024-Somme de RP</t>
  </si>
  <si>
    <t>Zone OTCP-3-2025-Somme de TO</t>
  </si>
  <si>
    <t>Zone OTCP-3-2025-Somme de PM</t>
  </si>
  <si>
    <t>Zone OTCP-3-2025-Somme de RP</t>
  </si>
  <si>
    <t>Zone OTCP-3-2024-Somme de TO</t>
  </si>
  <si>
    <t>Zone OTCP-3-2024-Somme de PM</t>
  </si>
  <si>
    <t>Zone OTCP-3-2024-Somme de RP</t>
  </si>
  <si>
    <t>Zone OTCP-4-2025-Somme de TO</t>
  </si>
  <si>
    <t>Zone OTCP-4-2025-Somme de PM</t>
  </si>
  <si>
    <t>Zone OTCP-4-2025-Somme de RP</t>
  </si>
  <si>
    <t>Zone OTCP-4-2024-Somme de TO</t>
  </si>
  <si>
    <t>Zone OTCP-4-2024-Somme de PM</t>
  </si>
  <si>
    <t>Zone OTCP-4-2024-Somme de RP</t>
  </si>
  <si>
    <t>Zone OTCP-5-2025-Somme de TO</t>
  </si>
  <si>
    <t>Zone OTCP-5-2025-Somme de PM</t>
  </si>
  <si>
    <t>Zone OTCP-5-2025-Somme de RP</t>
  </si>
  <si>
    <t>Zone OTCP-5-2024-Somme de TO</t>
  </si>
  <si>
    <t>Zone OTCP-5-2024-Somme de PM</t>
  </si>
  <si>
    <t>Zone OTCP-5-2024-Somme de RP</t>
  </si>
  <si>
    <t>Zone OTCP-Global-2025-Somme de TO</t>
  </si>
  <si>
    <t>Zone OTCP-Global-2025-Somme de PM</t>
  </si>
  <si>
    <t>Zone OTCP-Global-2025-Somme de RP</t>
  </si>
  <si>
    <t>Zone OTCP-Global-2024-Somme de TO</t>
  </si>
  <si>
    <t>Zone OTCP-Global-2024-Somme de PM</t>
  </si>
  <si>
    <t>Zone OTCP-RT-2025-Somme de TO</t>
  </si>
  <si>
    <t>Zone OTCP-RT-2025-Somme de PM</t>
  </si>
  <si>
    <t>Zone OTCP-RT-2025-Somme de RP</t>
  </si>
  <si>
    <t>Zone OTCP-RT-2024-Somme de TO</t>
  </si>
  <si>
    <t>Zone OTCP-RT-2024-Somme de PM</t>
  </si>
  <si>
    <t>Zone OTCP-RT-2024-Somme de RP</t>
  </si>
  <si>
    <t>Zone OTCP-Hôtels+RT-2025-Somme de TO</t>
  </si>
  <si>
    <t>Zone OTCP-Hôtels+RT-2025-Somme de PM</t>
  </si>
  <si>
    <t>Zone OTCP-Hôtels+RT-2025-Somme de RP</t>
  </si>
  <si>
    <t>Zone OTCP-Hôtels+RT-2024-Somme de TO</t>
  </si>
  <si>
    <t>Zone OTCP-Hôtels+RT-2024-Somme de PM</t>
  </si>
  <si>
    <t>Zone OTCP-Hôtels+RT-2024-Somme de RP</t>
  </si>
  <si>
    <t>Zone OTCP-Alésia, Porte d'Italie-2025-Somme de TO</t>
  </si>
  <si>
    <t>Zone OTCP-Alésia, Porte d'Italie-2025-Somme de PM</t>
  </si>
  <si>
    <t>Zone OTCP-Alésia, Porte d'Italie-2025-Somme de RP</t>
  </si>
  <si>
    <t>Zone OTCP-Alésia, Porte d'Italie-2024-Somme de TO</t>
  </si>
  <si>
    <t>Zone OTCP-Alésia, Porte d'Italie-2024-Somme de PM</t>
  </si>
  <si>
    <t>Zone OTCP-Alésia, Porte d'Italie-2024-Somme de RP</t>
  </si>
  <si>
    <t>Zone OTCP-Bastille, République-2025-Somme de TO</t>
  </si>
  <si>
    <t>Zone OTCP-Bastille, République-2025-Somme de PM</t>
  </si>
  <si>
    <t>Zone OTCP-Bastille, République-2025-Somme de RP</t>
  </si>
  <si>
    <t>Zone OTCP-Bastille, République-2024-Somme de TO</t>
  </si>
  <si>
    <t>Zone OTCP-Bastille, République-2024-Somme de PM</t>
  </si>
  <si>
    <t>Zone OTCP-Bastille, République-2024-Somme de RP</t>
  </si>
  <si>
    <t>Zone OTCP-Belleville, Nation-2025-Somme de TO</t>
  </si>
  <si>
    <t>Zone OTCP-Belleville, Nation-2025-Somme de PM</t>
  </si>
  <si>
    <t>Zone OTCP-Belleville, Nation-2025-Somme de RP</t>
  </si>
  <si>
    <t>Zone OTCP-Belleville, Nation-2024-Somme de TO</t>
  </si>
  <si>
    <t>Zone OTCP-Belleville, Nation-2024-Somme de PM</t>
  </si>
  <si>
    <t>Zone OTCP-Belleville, Nation-2024-Somme de RP</t>
  </si>
  <si>
    <t>Zone OTCP-Bercy, Gare de Lyon, Nation-2025-Somme de TO</t>
  </si>
  <si>
    <t>Zone OTCP-Bercy, Gare de Lyon, Nation-2025-Somme de PM</t>
  </si>
  <si>
    <t>Zone OTCP-Bercy, Gare de Lyon, Nation-2025-Somme de RP</t>
  </si>
  <si>
    <t>Zone OTCP-Bercy, Gare de Lyon, Nation-2024-Somme de TO</t>
  </si>
  <si>
    <t>Zone OTCP-Bercy, Gare de Lyon, Nation-2024-Somme de PM</t>
  </si>
  <si>
    <t>Zone OTCP-Bercy, Gare de Lyon, Nation-2024-Somme de RP</t>
  </si>
  <si>
    <t>Zone OTCP-Champs Elysées, Vendôme-2025-Somme de TO</t>
  </si>
  <si>
    <t>Zone OTCP-Champs Elysées, Vendôme-2025-Somme de PM</t>
  </si>
  <si>
    <t>Zone OTCP-Champs Elysées, Vendôme-2025-Somme de RP</t>
  </si>
  <si>
    <t>Zone OTCP-Champs Elysées, Vendôme-2024-Somme de TO</t>
  </si>
  <si>
    <t>Zone OTCP-Champs Elysées, Vendôme-2024-Somme de PM</t>
  </si>
  <si>
    <t>Zone OTCP-Champs Elysées, Vendôme-2024-Somme de RP</t>
  </si>
  <si>
    <t>Zone OTCP-Clichy, La Chapelle, La Villette-2025-Somme de TO</t>
  </si>
  <si>
    <t>Zone OTCP-Clichy, La Chapelle, La Villette-2025-Somme de PM</t>
  </si>
  <si>
    <t>Zone OTCP-Clichy, La Chapelle, La Villette-2025-Somme de RP</t>
  </si>
  <si>
    <t>Zone OTCP-Clichy, La Chapelle, La Villette-2024-Somme de TO</t>
  </si>
  <si>
    <t>Zone OTCP-Clichy, La Chapelle, La Villette-2024-Somme de PM</t>
  </si>
  <si>
    <t>Zone OTCP-Clichy, La Chapelle, La Villette-2024-Somme de RP</t>
  </si>
  <si>
    <t>Zone OTCP-Gares, Canal Saint Martin-2025-Somme de TO</t>
  </si>
  <si>
    <t>Zone OTCP-Gares, Canal Saint Martin-2025-Somme de PM</t>
  </si>
  <si>
    <t>Zone OTCP-Gares, Canal Saint Martin-2025-Somme de RP</t>
  </si>
  <si>
    <t>Zone OTCP-Gares, Canal Saint Martin-2024-Somme de TO</t>
  </si>
  <si>
    <t>Zone OTCP-Gares, Canal Saint Martin-2024-Somme de PM</t>
  </si>
  <si>
    <t>Zone OTCP-Gares, Canal Saint Martin-2024-Somme de RP</t>
  </si>
  <si>
    <t>Zone OTCP-Le Marais, Les Halles-2025-Somme de TO</t>
  </si>
  <si>
    <t>Zone OTCP-Le Marais, Les Halles-2025-Somme de PM</t>
  </si>
  <si>
    <t>Zone OTCP-Le Marais, Les Halles-2025-Somme de RP</t>
  </si>
  <si>
    <t>Zone OTCP-Le Marais, Les Halles-2024-Somme de TO</t>
  </si>
  <si>
    <t>Zone OTCP-Le Marais, Les Halles-2024-Somme de PM</t>
  </si>
  <si>
    <t>Zone OTCP-Le Marais, Les Halles-2024-Somme de RP</t>
  </si>
  <si>
    <t>Zone OTCP-Montmartre, Pigalle-2025-Somme de TO</t>
  </si>
  <si>
    <t>Zone OTCP-Montmartre, Pigalle-2025-Somme de PM</t>
  </si>
  <si>
    <t>Zone OTCP-Montmartre, Pigalle-2025-Somme de RP</t>
  </si>
  <si>
    <t>Zone OTCP-Montmartre, Pigalle-2024-Somme de TO</t>
  </si>
  <si>
    <t>Zone OTCP-Montmartre, Pigalle-2024-Somme de PM</t>
  </si>
  <si>
    <t>Zone OTCP-Montmartre, Pigalle-2024-Somme de RP</t>
  </si>
  <si>
    <t>Zone OTCP-Notre Dame, quartier Latin-2025-Somme de TO</t>
  </si>
  <si>
    <t>Zone OTCP-Notre Dame, quartier Latin-2025-Somme de PM</t>
  </si>
  <si>
    <t>Zone OTCP-Notre Dame, quartier Latin-2025-Somme de RP</t>
  </si>
  <si>
    <t>Zone OTCP-Notre Dame, quartier Latin-2024-Somme de TO</t>
  </si>
  <si>
    <t>Zone OTCP-Notre Dame, quartier Latin-2024-Somme de PM</t>
  </si>
  <si>
    <t>Zone OTCP-Notre Dame, quartier Latin-2024-Somme de RP</t>
  </si>
  <si>
    <t>Zone OTCP-Opéra, Grands Boulevards-2025-Somme de TO</t>
  </si>
  <si>
    <t>Zone OTCP-Opéra, Grands Boulevards-2025-Somme de PM</t>
  </si>
  <si>
    <t>Zone OTCP-Opéra, Grands Boulevards-2025-Somme de RP</t>
  </si>
  <si>
    <t>Zone OTCP-Opéra, Grands Boulevards-2024-Somme de TO</t>
  </si>
  <si>
    <t>Zone OTCP-Opéra, Grands Boulevards-2024-Somme de PM</t>
  </si>
  <si>
    <t>Zone OTCP-Opéra, Grands Boulevards-2024-Somme de RP</t>
  </si>
  <si>
    <t>Zone OTCP-Passy, Bois de Boulogne-2025-Somme de TO</t>
  </si>
  <si>
    <t>Zone OTCP-Passy, Bois de Boulogne-2025-Somme de PM</t>
  </si>
  <si>
    <t>Zone OTCP-Passy, Bois de Boulogne-2025-Somme de RP</t>
  </si>
  <si>
    <t>Zone OTCP-Passy, Bois de Boulogne-2024-Somme de TO</t>
  </si>
  <si>
    <t>Zone OTCP-Passy, Bois de Boulogne-2024-Somme de PM</t>
  </si>
  <si>
    <t>Zone OTCP-Passy, Bois de Boulogne-2024-Somme de RP</t>
  </si>
  <si>
    <t>Zone OTCP-Porte de Versailles, Necker-2025-Somme de TO</t>
  </si>
  <si>
    <t>Zone OTCP-Porte de Versailles, Necker-2025-Somme de PM</t>
  </si>
  <si>
    <t>Zone OTCP-Porte de Versailles, Necker-2025-Somme de RP</t>
  </si>
  <si>
    <t>Zone OTCP-Porte de Versailles, Necker-2024-Somme de TO</t>
  </si>
  <si>
    <t>Zone OTCP-Porte de Versailles, Necker-2024-Somme de PM</t>
  </si>
  <si>
    <t>Zone OTCP-Porte de Versailles, Necker-2024-Somme de RP</t>
  </si>
  <si>
    <t>Zone OTCP-Saint Germain, Luxembourg, Montparnasse-2025-Somme de TO</t>
  </si>
  <si>
    <t>Zone OTCP-Saint Germain, Luxembourg, Montparnasse-2025-Somme de PM</t>
  </si>
  <si>
    <t>Zone OTCP-Saint Germain, Luxembourg, Montparnasse-2025-Somme de RP</t>
  </si>
  <si>
    <t>Zone OTCP-Saint Germain, Luxembourg, Montparnasse-2024-Somme de TO</t>
  </si>
  <si>
    <t>Zone OTCP-Saint Germain, Luxembourg, Montparnasse-2024-Somme de PM</t>
  </si>
  <si>
    <t>Zone OTCP-Saint Germain, Luxembourg, Montparnasse-2024-Somme de RP</t>
  </si>
  <si>
    <t>Zone OTCP-Tour Eiffel, Trocadéro, Invalides-2025-Somme de TO</t>
  </si>
  <si>
    <t>Zone OTCP-Tour Eiffel, Trocadéro, Invalides-2025-Somme de PM</t>
  </si>
  <si>
    <t>Zone OTCP-Tour Eiffel, Trocadéro, Invalides-2025-Somme de RP</t>
  </si>
  <si>
    <t>Zone OTCP-Tour Eiffel, Trocadéro, Invalides-2024-Somme de TO</t>
  </si>
  <si>
    <t>Zone OTCP-Tour Eiffel, Trocadéro, Invalides-2024-Somme de PM</t>
  </si>
  <si>
    <t>Zone OTCP-Tour Eiffel, Trocadéro, Invalides-2024-Somme de RP</t>
  </si>
  <si>
    <t>92-Super-économique-2025-Somme de TO</t>
  </si>
  <si>
    <t>92-Super-économique-2025-Somme de PM</t>
  </si>
  <si>
    <t>92-Super-économique-2025-Somme de RP</t>
  </si>
  <si>
    <t>92-Super-économique-2024-Somme de TO</t>
  </si>
  <si>
    <t>92-Super-économique-2024-Somme de PM</t>
  </si>
  <si>
    <t>92-Super-économique-2024-Somme de RP</t>
  </si>
  <si>
    <t>92-Economique-2025-Somme de TO</t>
  </si>
  <si>
    <t>92-Economique-2025-Somme de PM</t>
  </si>
  <si>
    <t>92-Economique-2025-Somme de RP</t>
  </si>
  <si>
    <t>92-Economique-2024-Somme de TO</t>
  </si>
  <si>
    <t>92-Economique-2024-Somme de PM</t>
  </si>
  <si>
    <t>92-Economique-2024-Somme de RP</t>
  </si>
  <si>
    <t>92-Moyen de Gamme-2025-Somme de TO</t>
  </si>
  <si>
    <t>92-Moyen de Gamme-2025-Somme de PM</t>
  </si>
  <si>
    <t>92-Moyen de Gamme-2025-Somme de RP</t>
  </si>
  <si>
    <t>92-Moyen de Gamme-2024-Somme de TO</t>
  </si>
  <si>
    <t>92-Moyen de Gamme-2024-Somme de PM</t>
  </si>
  <si>
    <t>92-Moyen de Gamme-2024-Somme de RP</t>
  </si>
  <si>
    <t>92-Haut de Gamme-2025-Somme de TO</t>
  </si>
  <si>
    <t>92-Haut de Gamme-2025-Somme de PM</t>
  </si>
  <si>
    <t>92-Haut de Gamme-2025-Somme de RP</t>
  </si>
  <si>
    <t>92-Haut de Gamme-2024-Somme de TO</t>
  </si>
  <si>
    <t>92-Haut de Gamme-2024-Somme de PM</t>
  </si>
  <si>
    <t>92-Haut de Gamme-2024-Somme de RP</t>
  </si>
  <si>
    <t>92-Global-2025-Somme de TO</t>
  </si>
  <si>
    <t>92-Global-2025-Somme de PM</t>
  </si>
  <si>
    <t>92-Global-2025-Somme de RP</t>
  </si>
  <si>
    <t>92-Global-2024-Somme de TO</t>
  </si>
  <si>
    <t>92-Global-2024-Somme de PM</t>
  </si>
  <si>
    <t>92-Global-2024-Somme de RP</t>
  </si>
  <si>
    <t>92-La Défense-2025-Somme de TO</t>
  </si>
  <si>
    <t>92-La Défense-2025-Somme de PM</t>
  </si>
  <si>
    <t>92-La Défense-2025-Somme de RP</t>
  </si>
  <si>
    <t>92-La Défense-2024-Somme de TO</t>
  </si>
  <si>
    <t>92-La Défense-2024-Somme de PM</t>
  </si>
  <si>
    <t>92-La Défense-2024-Somme de RP</t>
  </si>
  <si>
    <t>92-Hauts-de-Seine Boucle Nord-2025-Somme de TO</t>
  </si>
  <si>
    <t>92-Hauts-de-Seine Boucle Nord-2025-Somme de PM</t>
  </si>
  <si>
    <t>92-Hauts-de-Seine Boucle Nord-2025-Somme de RP</t>
  </si>
  <si>
    <t>92-Hauts-de-Seine Boucle Nord-2024-Somme de TO</t>
  </si>
  <si>
    <t>92-Hauts-de-Seine Boucle Nord-2024-Somme de PM</t>
  </si>
  <si>
    <t>92-Hauts-de-Seine Boucle Nord-2024-Somme de RP</t>
  </si>
  <si>
    <t>92-Hauts-de-Seine Nord Paris-2025-Somme de TO</t>
  </si>
  <si>
    <t>92-Hauts-de-Seine Nord Paris-2025-Somme de PM</t>
  </si>
  <si>
    <t>92-Hauts-de-Seine Nord Paris-2025-Somme de RP</t>
  </si>
  <si>
    <t>92-Hauts-de-Seine Nord Paris-2024-Somme de TO</t>
  </si>
  <si>
    <t>92-Hauts-de-Seine Nord Paris-2024-Somme de PM</t>
  </si>
  <si>
    <t>92-Hauts-de-Seine Nord Paris-2024-Somme de RP</t>
  </si>
  <si>
    <t>92-Hauts-de-Seine Centre-2025-Somme de TO</t>
  </si>
  <si>
    <t>92-Hauts-de-Seine Centre-2025-Somme de PM</t>
  </si>
  <si>
    <t>92-Hauts-de-Seine Centre-2025-Somme de RP</t>
  </si>
  <si>
    <t>92-Hauts-de-Seine Centre-2024-Somme de TO</t>
  </si>
  <si>
    <t>92-Hauts-de-Seine Centre-2024-Somme de PM</t>
  </si>
  <si>
    <t>92-Hauts-de-Seine Centre-2024-Somme de RP</t>
  </si>
  <si>
    <t>92-Hauts-de-Seine Sud-2025-Somme de TO</t>
  </si>
  <si>
    <t>92-Hauts-de-Seine Sud-2025-Somme de PM</t>
  </si>
  <si>
    <t>92-Hauts-de-Seine Sud-2025-Somme de RP</t>
  </si>
  <si>
    <t>92-Hauts-de-Seine Sud-2024-Somme de TO</t>
  </si>
  <si>
    <t>92-Hauts-de-Seine Sud-2024-Somme de PM</t>
  </si>
  <si>
    <t>92-Hauts-de-Seine Sud-2024-Somme de RP</t>
  </si>
  <si>
    <t>93-Super-économique-2025-Somme de TO</t>
  </si>
  <si>
    <t>93-Super-économique-2025-Somme de PM</t>
  </si>
  <si>
    <t>93-Super-économique-2025-Somme de RP</t>
  </si>
  <si>
    <t>93-Super-économique-2024-Somme de TO</t>
  </si>
  <si>
    <t>93-Super-économique-2024-Somme de PM</t>
  </si>
  <si>
    <t>93-Super-économique-2024-Somme de RP</t>
  </si>
  <si>
    <t>93-Economique-2025-Somme de TO</t>
  </si>
  <si>
    <t>93-Economique-2025-Somme de PM</t>
  </si>
  <si>
    <t>93-Economique-2025-Somme de RP</t>
  </si>
  <si>
    <t>93-Economique-2024-Somme de TO</t>
  </si>
  <si>
    <t>93-Economique-2024-Somme de PM</t>
  </si>
  <si>
    <t>93-Economique-2024-Somme de RP</t>
  </si>
  <si>
    <t>93-Moyen de Gamme-2025-Somme de TO</t>
  </si>
  <si>
    <t>93-Moyen de Gamme-2025-Somme de PM</t>
  </si>
  <si>
    <t>93-Moyen de Gamme-2025-Somme de RP</t>
  </si>
  <si>
    <t>93-Moyen de Gamme-2024-Somme de TO</t>
  </si>
  <si>
    <t>93-Moyen de Gamme-2024-Somme de PM</t>
  </si>
  <si>
    <t>93-Moyen de Gamme-2024-Somme de RP</t>
  </si>
  <si>
    <t>93-Haut de Gamme-2025-Somme de TO</t>
  </si>
  <si>
    <t>93-Haut de Gamme-2025-Somme de PM</t>
  </si>
  <si>
    <t>93-Haut de Gamme-2025-Somme de RP</t>
  </si>
  <si>
    <t>93-Haut de Gamme-2024-Somme de TO</t>
  </si>
  <si>
    <t>93-Haut de Gamme-2024-Somme de PM</t>
  </si>
  <si>
    <t>93-Haut de Gamme-2024-Somme de RP</t>
  </si>
  <si>
    <t>93-Global-2025-Somme de TO</t>
  </si>
  <si>
    <t>93-Global-2025-Somme de PM</t>
  </si>
  <si>
    <t>93-Global-2025-Somme de RP</t>
  </si>
  <si>
    <t>93-Global-2024-Somme de TO</t>
  </si>
  <si>
    <t>93-Global-2024-Somme de PM</t>
  </si>
  <si>
    <t>93-Global-2024-Somme de RP</t>
  </si>
  <si>
    <t>Le Bourget / Villepinte-Super-économique-2025-Somme de TO</t>
  </si>
  <si>
    <t>Le Bourget / Villepinte-Super-économique-2025-Somme de PM</t>
  </si>
  <si>
    <t>Le Bourget / Villepinte-Super-économique-2025-Somme de RP</t>
  </si>
  <si>
    <t>Le Bourget / Villepinte-Super-économique-2024-Somme de TO</t>
  </si>
  <si>
    <t>Le Bourget / Villepinte-Super-économique-2024-Somme de PM</t>
  </si>
  <si>
    <t>Le Bourget / Villepinte-Super-économique-2024-Somme de RP</t>
  </si>
  <si>
    <t>Le Bourget / Villepinte-Economique-2025-Somme de TO</t>
  </si>
  <si>
    <t>Le Bourget / Villepinte-Economique-2025-Somme de PM</t>
  </si>
  <si>
    <t>Le Bourget / Villepinte-Economique-2025-Somme de RP</t>
  </si>
  <si>
    <t>Le Bourget / Villepinte-Economique-2024-Somme de TO</t>
  </si>
  <si>
    <t>Le Bourget / Villepinte-Economique-2024-Somme de PM</t>
  </si>
  <si>
    <t>Le Bourget / Villepinte-Economique-2024-Somme de RP</t>
  </si>
  <si>
    <t>Le Bourget / Villepinte-Moyen de Gamme-2025-Somme de TO</t>
  </si>
  <si>
    <t>Le Bourget / Villepinte-Moyen de Gamme-2025-Somme de PM</t>
  </si>
  <si>
    <t>Le Bourget / Villepinte-Moyen de Gamme-2025-Somme de RP</t>
  </si>
  <si>
    <t>Le Bourget / Villepinte-Moyen de Gamme-2024-Somme de TO</t>
  </si>
  <si>
    <t>Le Bourget / Villepinte-Moyen de Gamme-2024-Somme de PM</t>
  </si>
  <si>
    <t>Le Bourget / Villepinte-Moyen de Gamme-2024-Somme de RP</t>
  </si>
  <si>
    <t>Est ensemble - Petite couronne Paris-est-Super-économique-2025-Somme de TO</t>
  </si>
  <si>
    <t>Est ensemble - Petite couronne Paris-est-Super-économique-2025-Somme de PM</t>
  </si>
  <si>
    <t>Est ensemble - Petite couronne Paris-est-Super-économique-2025-Somme de RP</t>
  </si>
  <si>
    <t>Est ensemble - Petite couronne Paris-est-Super-économique-2024-Somme de TO</t>
  </si>
  <si>
    <t>Est ensemble - Petite couronne Paris-est-Super-économique-2024-Somme de PM</t>
  </si>
  <si>
    <t>Est ensemble - Petite couronne Paris-est-Super-économique-2024-Somme de RP</t>
  </si>
  <si>
    <t>Est ensemble - Petite couronne Paris-est-Economique-2025-Somme de TO</t>
  </si>
  <si>
    <t>Est ensemble - Petite couronne Paris-est-Economique-2025-Somme de PM</t>
  </si>
  <si>
    <t>Est ensemble - Petite couronne Paris-est-Economique-2025-Somme de RP</t>
  </si>
  <si>
    <t>Est ensemble - Petite couronne Paris-est-Economique-2024-Somme de TO</t>
  </si>
  <si>
    <t>Est ensemble - Petite couronne Paris-est-Economique-2024-Somme de PM</t>
  </si>
  <si>
    <t>Est ensemble - Petite couronne Paris-est-Economique-2024-Somme de RP</t>
  </si>
  <si>
    <t>Est ensemble - Petite couronne Paris-est-Moyen de Gamme-2025-Somme de TO</t>
  </si>
  <si>
    <t>Est ensemble - Petite couronne Paris-est-Moyen de Gamme-2025-Somme de PM</t>
  </si>
  <si>
    <t>Est ensemble - Petite couronne Paris-est-Moyen de Gamme-2025-Somme de RP</t>
  </si>
  <si>
    <t>Est ensemble - Petite couronne Paris-est-Moyen de Gamme-2024-Somme de TO</t>
  </si>
  <si>
    <t>Est ensemble - Petite couronne Paris-est-Moyen de Gamme-2024-Somme de PM</t>
  </si>
  <si>
    <t>Est ensemble - Petite couronne Paris-est-Moyen de Gamme-2024-Somme de RP</t>
  </si>
  <si>
    <t>Plaine commune - Paris nord-Super-économique-2025-Somme de TO</t>
  </si>
  <si>
    <t>Plaine commune - Paris nord-Super-économique-2025-Somme de PM</t>
  </si>
  <si>
    <t>Plaine commune - Paris nord-Super-économique-2025-Somme de RP</t>
  </si>
  <si>
    <t>Plaine commune - Paris nord-Super-économique-2024-Somme de TO</t>
  </si>
  <si>
    <t>Plaine commune - Paris nord-Super-économique-2024-Somme de PM</t>
  </si>
  <si>
    <t>Plaine commune - Paris nord-Super-économique-2024-Somme de RP</t>
  </si>
  <si>
    <t>Plaine commune - Paris nord-Economique-2025-Somme de TO</t>
  </si>
  <si>
    <t>Plaine commune - Paris nord-Economique-2025-Somme de PM</t>
  </si>
  <si>
    <t>Plaine commune - Paris nord-Economique-2025-Somme de RP</t>
  </si>
  <si>
    <t>Plaine commune - Paris nord-Economique-2024-Somme de TO</t>
  </si>
  <si>
    <t>Plaine commune - Paris nord-Economique-2024-Somme de PM</t>
  </si>
  <si>
    <t>Plaine commune - Paris nord-Economique-2024-Somme de RP</t>
  </si>
  <si>
    <t>Plaine commune - Paris nord-Moyen de Gamme-2025-Somme de TO</t>
  </si>
  <si>
    <t>Plaine commune - Paris nord-Moyen de Gamme-2025-Somme de PM</t>
  </si>
  <si>
    <t>Plaine commune - Paris nord-Moyen de Gamme-2025-Somme de RP</t>
  </si>
  <si>
    <t>Plaine commune - Paris nord-Moyen de Gamme-2024-Somme de TO</t>
  </si>
  <si>
    <t>Plaine commune - Paris nord-Moyen de Gamme-2024-Somme de PM</t>
  </si>
  <si>
    <t>Plaine commune - Paris nord-Moyen de Gamme-2024-Somme de RP</t>
  </si>
  <si>
    <t>Marne la vallée-Super-économique-2025-Somme de TO</t>
  </si>
  <si>
    <t>Marne la vallée-Super-économique-2025-Somme de PM</t>
  </si>
  <si>
    <t>Marne la vallée-Super-économique-2025-Somme de RP</t>
  </si>
  <si>
    <t>Marne la vallée-Super-économique-2024-Somme de TO</t>
  </si>
  <si>
    <t>Marne la vallée-Super-économique-2024-Somme de PM</t>
  </si>
  <si>
    <t>Marne la vallée-Super-économique-2024-Somme de RP</t>
  </si>
  <si>
    <t>Marne la vallée-Economique-2025-Somme de TO</t>
  </si>
  <si>
    <t>Marne la vallée-Economique-2025-Somme de PM</t>
  </si>
  <si>
    <t>Marne la vallée-Economique-2025-Somme de RP</t>
  </si>
  <si>
    <t>Marne la vallée-Economique-2024-Somme de TO</t>
  </si>
  <si>
    <t>Marne la vallée-Economique-2024-Somme de PM</t>
  </si>
  <si>
    <t>Marne la vallée-Economique-2024-Somme de RP</t>
  </si>
  <si>
    <t>Marne la vallée-Moyen de Gamme-2025-Somme de TO</t>
  </si>
  <si>
    <t>Marne la vallée-Moyen de Gamme-2025-Somme de PM</t>
  </si>
  <si>
    <t>Marne la vallée-Moyen de Gamme-2025-Somme de RP</t>
  </si>
  <si>
    <t>Marne la vallée-Moyen de Gamme-2024-Somme de TO</t>
  </si>
  <si>
    <t>Marne la vallée-Moyen de Gamme-2024-Somme de PM</t>
  </si>
  <si>
    <t>Marne la vallée-Moyen de Gamme-2024-Somme de RP</t>
  </si>
  <si>
    <t>Zone aéroportuaire  CDG-Super-économique-2025-Somme de TO</t>
  </si>
  <si>
    <t>Zone aéroportuaire  CDG-Super-économique-2025-Somme de PM</t>
  </si>
  <si>
    <t>Zone aéroportuaire  CDG-Super-économique-2025-Somme de RP</t>
  </si>
  <si>
    <t>Zone aéroportuaire  CDG-Super-économique-2024-Somme de TO</t>
  </si>
  <si>
    <t>Zone aéroportuaire  CDG-Super-économique-2024-Somme de PM</t>
  </si>
  <si>
    <t>Zone aéroportuaire  CDG-Super-économique-2024-Somme de RP</t>
  </si>
  <si>
    <t>Zone aéroportuaire  CDG-Economique-2025-Somme de TO</t>
  </si>
  <si>
    <t>Zone aéroportuaire  CDG-Economique-2025-Somme de PM</t>
  </si>
  <si>
    <t>Zone aéroportuaire  CDG-Economique-2025-Somme de RP</t>
  </si>
  <si>
    <t>Zone aéroportuaire  CDG-Economique-2024-Somme de TO</t>
  </si>
  <si>
    <t>Zone aéroportuaire  CDG-Economique-2024-Somme de PM</t>
  </si>
  <si>
    <t>Zone aéroportuaire  CDG-Economique-2024-Somme de RP</t>
  </si>
  <si>
    <t>Zone aéroportuaire  CDG-Moyen de Gamme-2025-Somme de TO</t>
  </si>
  <si>
    <t>Zone aéroportuaire  CDG-Moyen de Gamme-2025-Somme de PM</t>
  </si>
  <si>
    <t>Zone aéroportuaire  CDG-Moyen de Gamme-2025-Somme de RP</t>
  </si>
  <si>
    <t>Zone aéroportuaire  CDG-Moyen de Gamme-2024-Somme de TO</t>
  </si>
  <si>
    <t>Zone aéroportuaire  CDG-Moyen de Gamme-2024-Somme de PM</t>
  </si>
  <si>
    <t>Zone aéroportuaire  CDG-Moyen de Gamme-2024-Somme de RP</t>
  </si>
  <si>
    <t>Zone aéroportuaire  CDG-Haut de Gamme-2025-Somme de TO</t>
  </si>
  <si>
    <t>Zone aéroportuaire  CDG-Haut de Gamme-2025-Somme de PM</t>
  </si>
  <si>
    <t>Zone aéroportuaire  CDG-Haut de Gamme-2025-Somme de RP</t>
  </si>
  <si>
    <t>Zone aéroportuaire  CDG-Haut de Gamme-2024-Somme de TO</t>
  </si>
  <si>
    <t>Zone aéroportuaire  CDG-Haut de Gamme-2024-Somme de PM</t>
  </si>
  <si>
    <t>Zone aéroportuaire  CDG-Haut de Gamme-2024-Somme de RP</t>
  </si>
  <si>
    <t>94-Super-économique-2025-Somme de TO</t>
  </si>
  <si>
    <t>94-Super-économique-2025-Somme de PM</t>
  </si>
  <si>
    <t>94-Super-économique-2025-Somme de RP</t>
  </si>
  <si>
    <t>94-Super-économique-2024-Somme de TO</t>
  </si>
  <si>
    <t>94-Super-économique-2024-Somme de PM</t>
  </si>
  <si>
    <t>94-Super-économique-2024-Somme de RP</t>
  </si>
  <si>
    <t>94-Economique-2025-Somme de TO</t>
  </si>
  <si>
    <t>94-Economique-2025-Somme de PM</t>
  </si>
  <si>
    <t>94-Economique-2025-Somme de RP</t>
  </si>
  <si>
    <t>94-Economique-2024-Somme de TO</t>
  </si>
  <si>
    <t>94-Economique-2024-Somme de PM</t>
  </si>
  <si>
    <t>94-Economique-2024-Somme de RP</t>
  </si>
  <si>
    <t>94-Moyen de Gamme-2025-Somme de TO</t>
  </si>
  <si>
    <t>94-Moyen de Gamme-2025-Somme de PM</t>
  </si>
  <si>
    <t>94-Moyen de Gamme-2025-Somme de RP</t>
  </si>
  <si>
    <t>94-Moyen de Gamme-2024-Somme de TO</t>
  </si>
  <si>
    <t>94-Moyen de Gamme-2024-Somme de PM</t>
  </si>
  <si>
    <t>94-Moyen de Gamme-2024-Somme de RP</t>
  </si>
  <si>
    <t>94-Global-2025-Somme de TO</t>
  </si>
  <si>
    <t>94-Global-2025-Somme de PM</t>
  </si>
  <si>
    <t>94-Global-2025-Somme de RP</t>
  </si>
  <si>
    <t>94-Global-2024-Somme de TO</t>
  </si>
  <si>
    <t>94-Global-2024-Somme de PM</t>
  </si>
  <si>
    <t>94-Global-2024-Somme de RP</t>
  </si>
  <si>
    <t>94-Boucles de la Marne-2025-Somme de TO</t>
  </si>
  <si>
    <t>94-Boucles de la Marne-2025-Somme de PM</t>
  </si>
  <si>
    <t>94-Boucles de la Marne-2025-Somme de RP</t>
  </si>
  <si>
    <t>94-Boucles de la Marne-2024-Somme de TO</t>
  </si>
  <si>
    <t>94-Boucles de la Marne-2024-Somme de PM</t>
  </si>
  <si>
    <t>94-Boucles de la Marne-2024-Somme de RP</t>
  </si>
  <si>
    <t>94-Orly-2025-Somme de TO</t>
  </si>
  <si>
    <t>94-Orly-2025-Somme de PM</t>
  </si>
  <si>
    <t>94-Orly-2025-Somme de RP</t>
  </si>
  <si>
    <t>94-Orly-2024-Somme de TO</t>
  </si>
  <si>
    <t>94-Orly-2024-Somme de PM</t>
  </si>
  <si>
    <t>94-Orly-2024-Somme de RP</t>
  </si>
  <si>
    <t>94-Périphérie de Paris-2025-Somme de TO</t>
  </si>
  <si>
    <t>94-Périphérie de Paris-2025-Somme de PM</t>
  </si>
  <si>
    <t>94-Périphérie de Paris-2025-Somme de RP</t>
  </si>
  <si>
    <t>94-Périphérie de Paris-2024-Somme de TO</t>
  </si>
  <si>
    <t>94-Périphérie de Paris-2024-Somme de PM</t>
  </si>
  <si>
    <t>94-Périphérie de Paris-2024-Somme de RP</t>
  </si>
  <si>
    <t>Petite Couronne-Global-2025-Somme de TO</t>
  </si>
  <si>
    <t>Petite Couronne-Global-2025-Somme de PM</t>
  </si>
  <si>
    <t>Petite Couronne-Global-2025-Somme de RP</t>
  </si>
  <si>
    <t>Petite Couronne-Global-2024-Somme de TO</t>
  </si>
  <si>
    <t>Petite Couronne-Global-2024-Somme de PM</t>
  </si>
  <si>
    <t>Petite Couronne-Global-2024-Somme de RP</t>
  </si>
  <si>
    <t>Grand Paris-Global-2025-Somme de TO</t>
  </si>
  <si>
    <t>Grand Paris-Global-2025-Somme de PM</t>
  </si>
  <si>
    <t>Grand Paris-Global-2025-Somme de RP</t>
  </si>
  <si>
    <t>Grand Paris-Global-2024-Somme de TO</t>
  </si>
  <si>
    <t>Grand Paris-Global-2024-Somme de PM</t>
  </si>
  <si>
    <t>Grand Paris-Global-2024-Somme de RP</t>
  </si>
  <si>
    <t>Performances hôtelières des principales villes européennes</t>
  </si>
  <si>
    <t>Grand Paris</t>
  </si>
  <si>
    <t>Berlin</t>
  </si>
  <si>
    <t>Berlin-2025-Somme de TO</t>
  </si>
  <si>
    <t>Berlin-2025-Somme de PM Euros TTC</t>
  </si>
  <si>
    <t>Berlin-2025-Somme de RP Euros TTC</t>
  </si>
  <si>
    <t>Berlin-2024-Somme de TO</t>
  </si>
  <si>
    <t>Berlin-2024-Somme de PM Euros TTC</t>
  </si>
  <si>
    <t>Berlin-2024-Somme de RP Euros TTC</t>
  </si>
  <si>
    <t>Francfort</t>
  </si>
  <si>
    <t>Francfort-2025-Somme de TO</t>
  </si>
  <si>
    <t>Francfort-2025-Somme de PM Euros TTC</t>
  </si>
  <si>
    <t>Francfort-2025-Somme de RP Euros TTC</t>
  </si>
  <si>
    <t>Francfort-2024-Somme de TO</t>
  </si>
  <si>
    <t>Francfort-2024-Somme de PM Euros TTC</t>
  </si>
  <si>
    <t>Francfort-2024-Somme de RP Euros TTC</t>
  </si>
  <si>
    <t>Munich</t>
  </si>
  <si>
    <t>Munich-2025-Somme de TO</t>
  </si>
  <si>
    <t>Munich-2025-Somme de PM Euros TTC</t>
  </si>
  <si>
    <t>Munich-2025-Somme de RP Euros TTC</t>
  </si>
  <si>
    <t>Munich-2024-Somme de TO</t>
  </si>
  <si>
    <t>Munich-2024-Somme de PM Euros TTC</t>
  </si>
  <si>
    <t>Munich-2024-Somme de RP Euros TTC</t>
  </si>
  <si>
    <t>LONDON</t>
  </si>
  <si>
    <t>Londres</t>
  </si>
  <si>
    <t>LONDON-2025-Somme de TO</t>
  </si>
  <si>
    <t>LONDON-2025-Somme de PM Euros TTC</t>
  </si>
  <si>
    <t>LONDON-2025-Somme de RP Euros TTC</t>
  </si>
  <si>
    <t>LONDON-2024-Somme de TO</t>
  </si>
  <si>
    <t>LONDON-2024-Somme de PM Euros TTC</t>
  </si>
  <si>
    <t>LONDON-2024-Somme de RP Euros TTC</t>
  </si>
  <si>
    <t>Milan</t>
  </si>
  <si>
    <t>Milan-2025-Somme de TO</t>
  </si>
  <si>
    <t>Milan-2025-Somme de PM Euros TTC</t>
  </si>
  <si>
    <t>Milan-2025-Somme de RP Euros TTC</t>
  </si>
  <si>
    <t>Milan-2024-Somme de TO</t>
  </si>
  <si>
    <t>Milan-2024-Somme de PM Euros TTC</t>
  </si>
  <si>
    <t>Milan-2024-Somme de RP Euros TTC</t>
  </si>
  <si>
    <t>Rome</t>
  </si>
  <si>
    <t>Rome-2025-Somme de TO</t>
  </si>
  <si>
    <t>Rome-2025-Somme de PM Euros TTC</t>
  </si>
  <si>
    <t>Rome-2025-Somme de RP Euros TTC</t>
  </si>
  <si>
    <t>Rome-2024-Somme de TO</t>
  </si>
  <si>
    <t>Rome-2024-Somme de PM Euros TTC</t>
  </si>
  <si>
    <t>Rome-2024-Somme de RP Euros TTC</t>
  </si>
  <si>
    <t>Barcelona</t>
  </si>
  <si>
    <t>Barcelone</t>
  </si>
  <si>
    <t>Barcelona-2025-Somme de TO</t>
  </si>
  <si>
    <t>Barcelona-2025-Somme de PM Euros TTC</t>
  </si>
  <si>
    <t>Barcelona-2025-Somme de RP Euros TTC</t>
  </si>
  <si>
    <t>Barcelona-2024-Somme de TO</t>
  </si>
  <si>
    <t>Barcelona-2024-Somme de PM Euros TTC</t>
  </si>
  <si>
    <t>Barcelona-2024-Somme de RP Euros TTC</t>
  </si>
  <si>
    <t>Madrid</t>
  </si>
  <si>
    <t>Madrid-2025-Somme de TO</t>
  </si>
  <si>
    <t>Madrid-2025-Somme de PM Euros TTC</t>
  </si>
  <si>
    <t>Madrid-2025-Somme de RP Euros TTC</t>
  </si>
  <si>
    <t>Madrid-2024-Somme de TO</t>
  </si>
  <si>
    <t>Madrid-2024-Somme de PM Euros TTC</t>
  </si>
  <si>
    <t>Madrid-2024-Somme de RP Euros TTC</t>
  </si>
  <si>
    <t>BRUSSELS</t>
  </si>
  <si>
    <t>Bruxelles</t>
  </si>
  <si>
    <t>BRUSSELS-2025-Somme de TO</t>
  </si>
  <si>
    <t>BRUSSELS-2025-Somme de PM Euros TTC</t>
  </si>
  <si>
    <t>BRUSSELS-2025-Somme de RP Euros TTC</t>
  </si>
  <si>
    <t>BRUSSELS-2024-Somme de TO</t>
  </si>
  <si>
    <t>BRUSSELS-2024-Somme de PM Euros TTC</t>
  </si>
  <si>
    <t>BRUSSELS-2024-Somme de RP Euros TTC</t>
  </si>
  <si>
    <t>Amsterdam</t>
  </si>
  <si>
    <t>Amsterdam-2025-Somme de TO</t>
  </si>
  <si>
    <t>Amsterdam-2025-Somme de PM Euros TTC</t>
  </si>
  <si>
    <t>Amsterdam-2025-Somme de RP Euros TTC</t>
  </si>
  <si>
    <t>Amsterdam-2024-Somme de TO</t>
  </si>
  <si>
    <t>Amsterdam-2024-Somme de PM Euros TTC</t>
  </si>
  <si>
    <t>Amsterdam-2024-Somme de RP Euros TTC</t>
  </si>
  <si>
    <t>GENEVA</t>
  </si>
  <si>
    <t>Genève</t>
  </si>
  <si>
    <t>GENEVA-2025-Somme de TO</t>
  </si>
  <si>
    <t>GENEVA-2025-Somme de PM Euros TTC</t>
  </si>
  <si>
    <t>GENEVA-2025-Somme de RP Euros TTC</t>
  </si>
  <si>
    <t>GENEVA-2024-Somme de TO</t>
  </si>
  <si>
    <t>GENEVA-2024-Somme de PM Euros TTC</t>
  </si>
  <si>
    <t>GENEVA-2024-Somme de RP Euros TTC</t>
  </si>
  <si>
    <t>Zurich</t>
  </si>
  <si>
    <t>Zurich-2025-Somme de TO</t>
  </si>
  <si>
    <t>Zurich-2025-Somme de PM Euros TTC</t>
  </si>
  <si>
    <t>Zurich-2025-Somme de RP Euros TTC</t>
  </si>
  <si>
    <t>Zurich-2024-Somme de TO</t>
  </si>
  <si>
    <t>Zurich-2024-Somme de PM Euros TTC</t>
  </si>
  <si>
    <t>Zurich-2024-Somme de RP Euros TTC</t>
  </si>
  <si>
    <t>VIENNA</t>
  </si>
  <si>
    <t>Vienne</t>
  </si>
  <si>
    <t>VIENNA-2025-Somme de TO</t>
  </si>
  <si>
    <t>VIENNA-2025-Somme de PM Euros TTC</t>
  </si>
  <si>
    <t>VIENNA-2025-Somme de RP Euros TTC</t>
  </si>
  <si>
    <t>VIENNA-2024-Somme de TO</t>
  </si>
  <si>
    <t>VIENNA-2024-Somme de PM Euros TTC</t>
  </si>
  <si>
    <t>VIENNA-2024-Somme de RP Euros TTC</t>
  </si>
  <si>
    <t>Prague</t>
  </si>
  <si>
    <t>Prague-2025-Somme de TO</t>
  </si>
  <si>
    <t>Prague-2025-Somme de PM Euros TTC</t>
  </si>
  <si>
    <t>Prague-2025-Somme de RP Euros TTC</t>
  </si>
  <si>
    <t>Prague-2024-Somme de TO</t>
  </si>
  <si>
    <t>Prague-2024-Somme de PM Euros TTC</t>
  </si>
  <si>
    <t>Prague-2024-Somme de RP Euros TTC</t>
  </si>
  <si>
    <t>Moscow</t>
  </si>
  <si>
    <t>Moscou</t>
  </si>
  <si>
    <t>Moscow-2025-Somme de TO</t>
  </si>
  <si>
    <t>Moscow-2025-Somme de PM Euros TTC</t>
  </si>
  <si>
    <t>Moscow-2025-Somme de RP Euros TTC</t>
  </si>
  <si>
    <t>Moscow-2024-Somme de TO</t>
  </si>
  <si>
    <t>Moscow-2024-Somme de PM Euros TTC</t>
  </si>
  <si>
    <t>Moscow-2024-Somme de RP Euros TTC</t>
  </si>
  <si>
    <t>Source : MKG_destination - Août 2025</t>
  </si>
  <si>
    <t>* y compris Paris</t>
  </si>
  <si>
    <t>Petite Couronne-Super-économique-2025-Somme de TO</t>
  </si>
  <si>
    <t>Petite Couronne-Super-économique-2025-Somme de PM</t>
  </si>
  <si>
    <t>Petite Couronne-Super-économique-2025-Somme de RP</t>
  </si>
  <si>
    <t>Petite Couronne-Super-économique-2024-Somme de TO</t>
  </si>
  <si>
    <t>Petite Couronne-Super-économique-2024-Somme de PM</t>
  </si>
  <si>
    <t>Petite Couronne-Super-économique-2024-Somme de RP</t>
  </si>
  <si>
    <t>Petite Couronne-Economique-2025-Somme de TO</t>
  </si>
  <si>
    <t>Petite Couronne-Economique-2025-Somme de PM</t>
  </si>
  <si>
    <t>Petite Couronne-Economique-2025-Somme de RP</t>
  </si>
  <si>
    <t>Petite Couronne-Economique-2024-Somme de TO</t>
  </si>
  <si>
    <t>Petite Couronne-Economique-2024-Somme de PM</t>
  </si>
  <si>
    <t>Petite Couronne-Economique-2024-Somme de RP</t>
  </si>
  <si>
    <t>Petite Couronne-Moyen de Gamme-2025-Somme de TO</t>
  </si>
  <si>
    <t>Petite Couronne-Moyen de Gamme-2025-Somme de PM</t>
  </si>
  <si>
    <t>Petite Couronne-Moyen de Gamme-2025-Somme de RP</t>
  </si>
  <si>
    <t>Petite Couronne-Moyen de Gamme-2024-Somme de TO</t>
  </si>
  <si>
    <t>Petite Couronne-Moyen de Gamme-2024-Somme de PM</t>
  </si>
  <si>
    <t>Petite Couronne-Moyen de Gamme-2024-Somme de RP</t>
  </si>
  <si>
    <t>Petite Couronne-Haut de Gamme-2025-Somme de TO</t>
  </si>
  <si>
    <t>Petite Couronne-Haut de Gamme-2025-Somme de PM</t>
  </si>
  <si>
    <t>Petite Couronne-Haut de Gamme-2025-Somme de RP</t>
  </si>
  <si>
    <t>Petite Couronne-Haut de Gamme-2024-Somme de TO</t>
  </si>
  <si>
    <t>Petite Couronne-Haut de Gamme-2024-Somme de PM</t>
  </si>
  <si>
    <t>Petite Couronne-Haut de Gamme-2024-Somme de RP</t>
  </si>
  <si>
    <t>Grand Paris-Super-économique-2025-Somme de TO</t>
  </si>
  <si>
    <t>Grand Paris-Super-économique-2025-Somme de PM</t>
  </si>
  <si>
    <t>Grand Paris-Super-économique-2025-Somme de RP</t>
  </si>
  <si>
    <t>Grand Paris-Super-économique-2024-Somme de TO</t>
  </si>
  <si>
    <t>Grand Paris-Super-économique-2024-Somme de PM</t>
  </si>
  <si>
    <t>Grand Paris-Super-économique-2024-Somme de RP</t>
  </si>
  <si>
    <t>Grand Paris-Economique-2025-Somme de TO</t>
  </si>
  <si>
    <t>Grand Paris-Economique-2025-Somme de PM</t>
  </si>
  <si>
    <t>Grand Paris-Economique-2025-Somme de RP</t>
  </si>
  <si>
    <t>Grand Paris-Economique-2024-Somme de TO</t>
  </si>
  <si>
    <t>Grand Paris-Economique-2024-Somme de PM</t>
  </si>
  <si>
    <t>Grand Paris-Economique-2024-Somme de RP</t>
  </si>
  <si>
    <t>Grand Paris-Moyen de Gamme-2025-Somme de TO</t>
  </si>
  <si>
    <t>Grand Paris-Moyen de Gamme-2025-Somme de PM</t>
  </si>
  <si>
    <t>Grand Paris-Moyen de Gamme-2025-Somme de RP</t>
  </si>
  <si>
    <t>Grand Paris-Moyen de Gamme-2024-Somme de TO</t>
  </si>
  <si>
    <t>Grand Paris-Moyen de Gamme-2024-Somme de PM</t>
  </si>
  <si>
    <t>Grand Paris-Moyen de Gamme-2024-Somme de RP</t>
  </si>
  <si>
    <t>Grand Paris-Haut de Gamme-2025-Somme de TO</t>
  </si>
  <si>
    <t>Grand Paris-Haut de Gamme-2025-Somme de PM</t>
  </si>
  <si>
    <t>Grand Paris-Haut de Gamme-2025-Somme de RP</t>
  </si>
  <si>
    <t>Grand Paris-Haut de Gamme-2024-Somme de TO</t>
  </si>
  <si>
    <t>Grand Paris-Haut de Gamme-2024-Somme de PM</t>
  </si>
  <si>
    <t>Grand Paris-Haut de Gamme-2024-Somme de RP</t>
  </si>
  <si>
    <t>Source : MKG_destination - Septembre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</si>
</sst>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%"/>
    <numFmt numFmtId="166" formatCode="mm/yy"/>
    <numFmt numFmtId="167" formatCode="[$-40C]mmm\-yy;@"/>
  </numFmts>
  <fonts count="2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color rgb="FF1B4395"/>
      <name val="Arial"/>
      <family val="2"/>
    </font>
    <font>
      <sz val="10"/>
      <name val="MS Sans Serif"/>
      <family val="2"/>
    </font>
    <font>
      <b/>
      <i/>
      <sz val="10"/>
      <color rgb="FF1B4395"/>
      <name val="Arial"/>
      <family val="2"/>
    </font>
    <font>
      <b/>
      <sz val="19"/>
      <color indexed="32"/>
      <name val="Arial"/>
      <family val="2"/>
    </font>
    <font>
      <b/>
      <sz val="20"/>
      <color rgb="FF1B4395"/>
      <name val="Arial"/>
      <family val="2"/>
    </font>
    <font>
      <sz val="10"/>
      <color rgb="FF1B4395"/>
      <name val="Arial"/>
      <family val="2"/>
    </font>
    <font>
      <sz val="10"/>
      <name val="Palatino"/>
      <family val="1"/>
    </font>
    <font>
      <b/>
      <i/>
      <sz val="10"/>
      <color indexed="32"/>
      <name val="Arial"/>
      <family val="2"/>
    </font>
    <font>
      <b/>
      <sz val="12"/>
      <color indexed="9"/>
      <name val="Geneva"/>
      <family val="2"/>
    </font>
    <font>
      <b/>
      <sz val="10"/>
      <color indexed="9"/>
      <name val="Arial"/>
      <family val="2"/>
    </font>
    <font>
      <b/>
      <sz val="10"/>
      <color rgb="FF1B4395"/>
      <name val="Arial"/>
      <family val="2"/>
    </font>
    <font>
      <sz val="10"/>
      <color rgb="FF1C9976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i/>
      <sz val="10"/>
      <color indexed="42"/>
      <name val="Arial"/>
      <family val="2"/>
    </font>
    <font>
      <b/>
      <sz val="10"/>
      <color indexed="42"/>
      <name val="Arial"/>
      <family val="2"/>
    </font>
    <font>
      <sz val="12"/>
      <color indexed="42"/>
      <name val="Arial"/>
      <family val="2"/>
    </font>
    <font>
      <sz val="10"/>
      <color theme="0"/>
      <name val="MS Sans Serif"/>
      <family val="2"/>
    </font>
    <font>
      <sz val="8"/>
      <color theme="0"/>
      <name val="MS Sans Serif"/>
      <family val="2"/>
    </font>
    <font>
      <sz val="10"/>
      <color indexed="9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B4395"/>
        <bgColor indexed="64"/>
      </patternFill>
    </fill>
    <fill>
      <patternFill patternType="solid">
        <fgColor rgb="FFC5C5C5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rgb="FF1B4395"/>
      </top>
      <bottom style="thin">
        <color rgb="FF1B439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1B4395"/>
      </left>
      <right/>
      <top style="thin">
        <color rgb="FF1B4395"/>
      </top>
      <bottom style="thin">
        <color rgb="FF1B4395"/>
      </bottom>
      <diagonal/>
    </border>
    <border>
      <left style="medium">
        <color indexed="9"/>
      </left>
      <right style="thin">
        <color indexed="9"/>
      </right>
      <top style="thin">
        <color rgb="FF1B4395"/>
      </top>
      <bottom style="thin">
        <color rgb="FF1B4395"/>
      </bottom>
      <diagonal/>
    </border>
    <border>
      <left style="medium">
        <color indexed="9"/>
      </left>
      <right style="thin">
        <color rgb="FF1B4395"/>
      </right>
      <top style="thin">
        <color rgb="FF1B4395"/>
      </top>
      <bottom style="thin">
        <color rgb="FF1B4395"/>
      </bottom>
      <diagonal/>
    </border>
    <border>
      <left style="thin">
        <color rgb="FF1B4395"/>
      </left>
      <right style="thin">
        <color rgb="FF1B4395"/>
      </right>
      <top style="thin">
        <color rgb="FF1B4395"/>
      </top>
      <bottom style="thin">
        <color rgb="FF1B4395"/>
      </bottom>
      <diagonal/>
    </border>
    <border>
      <left/>
      <right style="thin">
        <color rgb="FF1B4395"/>
      </right>
      <top style="thin">
        <color rgb="FF1B4395"/>
      </top>
      <bottom style="thin">
        <color rgb="FF1B4395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3" fontId="4" fillId="0" borderId="2"/>
    <xf numFmtId="9" fontId="9" fillId="0" borderId="0" applyFont="0" applyFill="0" applyBorder="0" applyAlignment="0" applyProtection="0"/>
    <xf numFmtId="3" fontId="9" fillId="0" borderId="2"/>
    <xf numFmtId="0" fontId="2" fillId="0" borderId="0"/>
    <xf numFmtId="0" fontId="2" fillId="0" borderId="0"/>
  </cellStyleXfs>
  <cellXfs count="72">
    <xf numFmtId="0" fontId="0" fillId="0" borderId="0" xfId="0"/>
    <xf numFmtId="0" fontId="2" fillId="0" borderId="0" xfId="2"/>
    <xf numFmtId="164" fontId="5" fillId="0" borderId="0" xfId="3" applyNumberFormat="1" applyFont="1" applyBorder="1" applyAlignment="1">
      <alignment horizontal="right" vertical="center"/>
    </xf>
    <xf numFmtId="0" fontId="2" fillId="0" borderId="0" xfId="3" applyNumberFormat="1" applyFont="1" applyBorder="1" applyAlignment="1">
      <alignment vertical="center"/>
    </xf>
    <xf numFmtId="0" fontId="6" fillId="0" borderId="0" xfId="3" applyNumberFormat="1" applyFont="1" applyBorder="1" applyAlignment="1">
      <alignment horizontal="center" vertical="center"/>
    </xf>
    <xf numFmtId="0" fontId="2" fillId="0" borderId="0" xfId="3" applyNumberFormat="1" applyFont="1" applyBorder="1" applyAlignment="1">
      <alignment horizontal="centerContinuous" vertical="center"/>
    </xf>
    <xf numFmtId="0" fontId="2" fillId="0" borderId="0" xfId="3" applyNumberFormat="1" applyFont="1" applyBorder="1" applyAlignment="1">
      <alignment horizontal="center" vertical="center"/>
    </xf>
    <xf numFmtId="0" fontId="6" fillId="0" borderId="0" xfId="3" applyNumberFormat="1" applyFont="1" applyBorder="1" applyAlignment="1">
      <alignment horizontal="centerContinuous" vertical="center"/>
    </xf>
    <xf numFmtId="0" fontId="7" fillId="0" borderId="0" xfId="3" applyNumberFormat="1" applyFont="1" applyBorder="1" applyAlignment="1">
      <alignment horizontal="centerContinuous" vertical="center"/>
    </xf>
    <xf numFmtId="0" fontId="7" fillId="0" borderId="1" xfId="3" applyNumberFormat="1" applyFont="1" applyBorder="1" applyAlignment="1">
      <alignment horizontal="centerContinuous" vertical="center"/>
    </xf>
    <xf numFmtId="0" fontId="8" fillId="0" borderId="1" xfId="3" applyNumberFormat="1" applyFont="1" applyBorder="1" applyAlignment="1">
      <alignment horizontal="centerContinuous" vertical="center"/>
    </xf>
    <xf numFmtId="0" fontId="6" fillId="0" borderId="0" xfId="3" applyNumberFormat="1" applyFont="1" applyBorder="1" applyAlignment="1">
      <alignment vertical="center"/>
    </xf>
    <xf numFmtId="164" fontId="2" fillId="0" borderId="0" xfId="3" applyNumberFormat="1" applyFont="1" applyBorder="1" applyAlignment="1">
      <alignment horizontal="center" vertical="center"/>
    </xf>
    <xf numFmtId="165" fontId="2" fillId="0" borderId="0" xfId="4" applyNumberFormat="1" applyFont="1" applyAlignment="1">
      <alignment horizontal="center" vertical="center"/>
    </xf>
    <xf numFmtId="0" fontId="10" fillId="0" borderId="0" xfId="3" applyNumberFormat="1" applyFont="1" applyBorder="1" applyAlignment="1">
      <alignment horizontal="right" vertical="center"/>
    </xf>
    <xf numFmtId="3" fontId="11" fillId="2" borderId="3" xfId="5" applyFont="1" applyFill="1" applyBorder="1" applyAlignment="1">
      <alignment horizontal="center" vertical="center" wrapText="1"/>
    </xf>
    <xf numFmtId="166" fontId="12" fillId="2" borderId="4" xfId="5" applyNumberFormat="1" applyFont="1" applyFill="1" applyBorder="1" applyAlignment="1">
      <alignment horizontal="center" vertical="center"/>
    </xf>
    <xf numFmtId="166" fontId="12" fillId="2" borderId="5" xfId="5" applyNumberFormat="1" applyFont="1" applyFill="1" applyBorder="1" applyAlignment="1">
      <alignment horizontal="justify" vertical="center"/>
    </xf>
    <xf numFmtId="3" fontId="4" fillId="3" borderId="3" xfId="5" applyFont="1" applyFill="1" applyBorder="1" applyAlignment="1">
      <alignment vertical="center"/>
    </xf>
    <xf numFmtId="165" fontId="8" fillId="0" borderId="6" xfId="4" applyNumberFormat="1" applyFont="1" applyBorder="1" applyAlignment="1">
      <alignment horizontal="center" vertical="center"/>
    </xf>
    <xf numFmtId="164" fontId="8" fillId="0" borderId="6" xfId="5" applyNumberFormat="1" applyFont="1" applyBorder="1" applyAlignment="1">
      <alignment horizontal="center" vertical="center"/>
    </xf>
    <xf numFmtId="0" fontId="2" fillId="0" borderId="0" xfId="5" applyNumberFormat="1" applyFont="1" applyBorder="1" applyAlignment="1">
      <alignment vertical="center"/>
    </xf>
    <xf numFmtId="0" fontId="2" fillId="0" borderId="0" xfId="5" applyNumberFormat="1" applyFont="1" applyBorder="1" applyAlignment="1">
      <alignment horizontal="center" vertical="center"/>
    </xf>
    <xf numFmtId="164" fontId="2" fillId="0" borderId="0" xfId="5" applyNumberFormat="1" applyFont="1" applyBorder="1" applyAlignment="1">
      <alignment horizontal="center" vertical="center"/>
    </xf>
    <xf numFmtId="0" fontId="13" fillId="0" borderId="0" xfId="5" applyNumberFormat="1" applyFont="1" applyBorder="1" applyAlignment="1">
      <alignment vertical="center"/>
    </xf>
    <xf numFmtId="3" fontId="4" fillId="3" borderId="6" xfId="5" applyFont="1" applyFill="1" applyBorder="1" applyAlignment="1">
      <alignment vertical="center"/>
    </xf>
    <xf numFmtId="164" fontId="8" fillId="0" borderId="6" xfId="4" applyNumberFormat="1" applyFont="1" applyBorder="1" applyAlignment="1">
      <alignment horizontal="center" vertical="center"/>
    </xf>
    <xf numFmtId="165" fontId="8" fillId="0" borderId="6" xfId="5" applyNumberFormat="1" applyFont="1" applyBorder="1" applyAlignment="1">
      <alignment horizontal="center" vertical="center"/>
    </xf>
    <xf numFmtId="164" fontId="14" fillId="0" borderId="0" xfId="5" applyNumberFormat="1" applyFont="1" applyBorder="1" applyAlignment="1">
      <alignment horizontal="center" vertical="center"/>
    </xf>
    <xf numFmtId="0" fontId="5" fillId="0" borderId="0" xfId="5" applyNumberFormat="1" applyFont="1" applyBorder="1" applyAlignment="1">
      <alignment horizontal="right" vertical="center"/>
    </xf>
    <xf numFmtId="0" fontId="15" fillId="0" borderId="0" xfId="5" applyNumberFormat="1" applyFont="1" applyBorder="1" applyAlignment="1">
      <alignment vertical="center"/>
    </xf>
    <xf numFmtId="0" fontId="16" fillId="0" borderId="0" xfId="3" applyNumberFormat="1" applyFont="1" applyBorder="1" applyAlignment="1">
      <alignment vertical="center"/>
    </xf>
    <xf numFmtId="3" fontId="16" fillId="0" borderId="0" xfId="3" applyFont="1" applyBorder="1" applyAlignment="1">
      <alignment horizontal="center" vertical="center"/>
    </xf>
    <xf numFmtId="0" fontId="16" fillId="0" borderId="0" xfId="3" applyNumberFormat="1" applyFont="1" applyBorder="1" applyAlignment="1">
      <alignment horizontal="center" vertical="center"/>
    </xf>
    <xf numFmtId="0" fontId="17" fillId="0" borderId="0" xfId="3" applyNumberFormat="1" applyFont="1" applyBorder="1" applyAlignment="1">
      <alignment vertical="center"/>
    </xf>
    <xf numFmtId="0" fontId="17" fillId="0" borderId="0" xfId="3" applyNumberFormat="1" applyFont="1" applyBorder="1" applyAlignment="1">
      <alignment horizontal="center" vertical="center"/>
    </xf>
    <xf numFmtId="0" fontId="18" fillId="0" borderId="0" xfId="3" applyNumberFormat="1" applyFont="1" applyBorder="1" applyAlignment="1">
      <alignment vertical="center"/>
    </xf>
    <xf numFmtId="0" fontId="18" fillId="0" borderId="0" xfId="3" applyNumberFormat="1" applyFont="1" applyBorder="1" applyAlignment="1">
      <alignment horizontal="center" vertical="center"/>
    </xf>
    <xf numFmtId="17" fontId="18" fillId="0" borderId="0" xfId="3" applyNumberFormat="1" applyFont="1" applyBorder="1" applyAlignment="1">
      <alignment horizontal="center" vertical="center"/>
    </xf>
    <xf numFmtId="49" fontId="18" fillId="0" borderId="0" xfId="3" applyNumberFormat="1" applyFont="1" applyBorder="1" applyAlignment="1">
      <alignment horizontal="center" vertical="center"/>
    </xf>
    <xf numFmtId="0" fontId="6" fillId="0" borderId="0" xfId="5" applyNumberFormat="1" applyFont="1" applyBorder="1" applyAlignment="1">
      <alignment horizontal="center" vertical="center"/>
    </xf>
    <xf numFmtId="0" fontId="2" fillId="0" borderId="0" xfId="5" applyNumberFormat="1" applyFont="1" applyBorder="1" applyAlignment="1">
      <alignment horizontal="centerContinuous" vertical="center"/>
    </xf>
    <xf numFmtId="0" fontId="6" fillId="0" borderId="0" xfId="5" applyNumberFormat="1" applyFont="1" applyBorder="1" applyAlignment="1">
      <alignment horizontal="centerContinuous" vertical="center"/>
    </xf>
    <xf numFmtId="0" fontId="7" fillId="0" borderId="1" xfId="5" applyNumberFormat="1" applyFont="1" applyBorder="1" applyAlignment="1">
      <alignment horizontal="centerContinuous" vertical="center"/>
    </xf>
    <xf numFmtId="0" fontId="8" fillId="0" borderId="1" xfId="5" applyNumberFormat="1" applyFont="1" applyBorder="1" applyAlignment="1">
      <alignment horizontal="centerContinuous" vertical="center"/>
    </xf>
    <xf numFmtId="0" fontId="6" fillId="0" borderId="0" xfId="5" applyNumberFormat="1" applyFont="1" applyBorder="1" applyAlignment="1">
      <alignment vertical="center"/>
    </xf>
    <xf numFmtId="164" fontId="8" fillId="0" borderId="7" xfId="5" applyNumberFormat="1" applyFont="1" applyBorder="1" applyAlignment="1">
      <alignment horizontal="center" vertical="center"/>
    </xf>
    <xf numFmtId="165" fontId="8" fillId="0" borderId="6" xfId="1" applyNumberFormat="1" applyFont="1" applyBorder="1" applyAlignment="1">
      <alignment horizontal="center" vertical="center"/>
    </xf>
    <xf numFmtId="0" fontId="10" fillId="0" borderId="0" xfId="5" applyNumberFormat="1" applyFont="1" applyBorder="1" applyAlignment="1">
      <alignment horizontal="right" vertical="center"/>
    </xf>
    <xf numFmtId="0" fontId="16" fillId="0" borderId="0" xfId="5" applyNumberFormat="1" applyFont="1" applyBorder="1" applyAlignment="1">
      <alignment vertical="center"/>
    </xf>
    <xf numFmtId="3" fontId="16" fillId="0" borderId="0" xfId="5" applyFont="1" applyBorder="1" applyAlignment="1">
      <alignment horizontal="center" vertical="center"/>
    </xf>
    <xf numFmtId="0" fontId="16" fillId="0" borderId="0" xfId="5" applyNumberFormat="1" applyFont="1" applyBorder="1" applyAlignment="1">
      <alignment horizontal="center" vertical="center"/>
    </xf>
    <xf numFmtId="0" fontId="19" fillId="0" borderId="0" xfId="5" applyNumberFormat="1" applyFont="1" applyBorder="1" applyAlignment="1">
      <alignment horizontal="right" vertical="center"/>
    </xf>
    <xf numFmtId="0" fontId="20" fillId="0" borderId="0" xfId="3" applyNumberFormat="1" applyFont="1" applyBorder="1" applyAlignment="1">
      <alignment horizontal="center" vertical="center"/>
    </xf>
    <xf numFmtId="0" fontId="19" fillId="0" borderId="0" xfId="3" applyNumberFormat="1" applyFont="1" applyBorder="1" applyAlignment="1">
      <alignment horizontal="right" vertical="center"/>
    </xf>
    <xf numFmtId="0" fontId="20" fillId="0" borderId="0" xfId="3" applyNumberFormat="1" applyFont="1" applyBorder="1" applyAlignment="1">
      <alignment vertical="center"/>
    </xf>
    <xf numFmtId="164" fontId="19" fillId="0" borderId="0" xfId="3" applyNumberFormat="1" applyFont="1" applyBorder="1" applyAlignment="1">
      <alignment horizontal="right" vertical="center"/>
    </xf>
    <xf numFmtId="0" fontId="21" fillId="0" borderId="0" xfId="6" applyFont="1"/>
    <xf numFmtId="3" fontId="22" fillId="0" borderId="0" xfId="5" applyFont="1" applyBorder="1"/>
    <xf numFmtId="167" fontId="23" fillId="0" borderId="0" xfId="5" applyNumberFormat="1" applyFont="1" applyBorder="1"/>
    <xf numFmtId="0" fontId="17" fillId="0" borderId="0" xfId="7" applyFont="1"/>
    <xf numFmtId="0" fontId="17" fillId="0" borderId="0" xfId="7" applyFont="1" applyAlignment="1">
      <alignment horizontal="right"/>
    </xf>
    <xf numFmtId="165" fontId="17" fillId="0" borderId="0" xfId="4" applyNumberFormat="1" applyFont="1" applyAlignment="1">
      <alignment horizontal="right"/>
    </xf>
    <xf numFmtId="0" fontId="8" fillId="0" borderId="0" xfId="3" applyNumberFormat="1" applyFont="1" applyBorder="1" applyAlignment="1">
      <alignment vertical="center"/>
    </xf>
    <xf numFmtId="166" fontId="24" fillId="2" borderId="4" xfId="5" applyNumberFormat="1" applyFont="1" applyFill="1" applyBorder="1" applyAlignment="1">
      <alignment horizontal="center" vertical="center"/>
    </xf>
    <xf numFmtId="165" fontId="8" fillId="0" borderId="7" xfId="4" applyNumberFormat="1" applyFont="1" applyBorder="1" applyAlignment="1">
      <alignment horizontal="center" vertical="center"/>
    </xf>
    <xf numFmtId="3" fontId="22" fillId="0" borderId="0" xfId="5" applyFont="1" applyBorder="1" applyAlignment="1">
      <alignment horizontal="right"/>
    </xf>
    <xf numFmtId="165" fontId="17" fillId="0" borderId="0" xfId="4" applyNumberFormat="1" applyFont="1" applyAlignment="1">
      <alignment horizontal="center" vertical="center"/>
    </xf>
    <xf numFmtId="0" fontId="25" fillId="0" borderId="0" xfId="3" applyNumberFormat="1" applyFont="1" applyBorder="1" applyAlignment="1">
      <alignment vertical="center"/>
    </xf>
    <xf numFmtId="0" fontId="25" fillId="0" borderId="0" xfId="3" applyNumberFormat="1" applyFont="1" applyBorder="1" applyAlignment="1">
      <alignment horizontal="center" vertical="center"/>
    </xf>
    <xf numFmtId="17" fontId="17" fillId="0" borderId="0" xfId="7" applyNumberFormat="1" applyFont="1"/>
    <xf numFmtId="0" fontId="3" fillId="0" borderId="1" xfId="2" applyFont="1" applyBorder="1" applyAlignment="1">
      <alignment horizontal="center" vertical="center"/>
    </xf>
  </cellXfs>
  <cellStyles count="8">
    <cellStyle name="Change A&amp;ll" xfId="5" xr:uid="{0CE285B7-3F35-4A91-8056-7396C0BA01CC}"/>
    <cellStyle name="Normal" xfId="0" builtinId="0"/>
    <cellStyle name="Normal_CDT 94 traitement avec résultats du 92" xfId="6" xr:uid="{E2C1B116-F58A-448A-9F57-EFF3B8A208D2}"/>
    <cellStyle name="Normal_Moule Rapport 09_2009" xfId="3" xr:uid="{A3E7616C-8238-4FA8-8D98-1ED0F2FA7D36}"/>
    <cellStyle name="Normal_Performances de la petite couronne" xfId="2" xr:uid="{FB33E6ED-0F5A-4797-9737-A4D646C90D1C}"/>
    <cellStyle name="Normal_remerciement_pays_par_pays 0309" xfId="7" xr:uid="{9B997352-E9DB-41B7-9660-2F78492E66A0}"/>
    <cellStyle name="Pourcentage" xfId="1" builtinId="5"/>
    <cellStyle name="Pourcentage 2" xfId="4" xr:uid="{F1A674AB-6B71-4487-84BB-3451E4E6A955}"/>
  </cellStyles>
  <dxfs count="0"/>
  <tableStyles count="0" defaultTableStyle="TableStyleMedium2" defaultPivotStyle="PivotStyleLight16"/>
  <colors>
    <mruColors>
      <color rgb="FF1B43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807710370594555E-2"/>
          <c:y val="7.6034428349555414E-2"/>
          <c:w val="0.91372274809797638"/>
          <c:h val="0.671572303462067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'92, 93, 94, 75'!$E$64</c:f>
              <c:strCache>
                <c:ptCount val="1"/>
                <c:pt idx="0">
                  <c:v>sept-24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'92, 93, 94, 75'!$C$66:$C$69</c:f>
              <c:strCache>
                <c:ptCount val="4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</c:strCache>
            </c:strRef>
          </c:cat>
          <c:val>
            <c:numRef>
              <c:f>'92, 93, 94, 75'!$E$66:$E$69</c:f>
              <c:numCache>
                <c:formatCode>General</c:formatCode>
                <c:ptCount val="4"/>
                <c:pt idx="0">
                  <c:v>0.83275892108704874</c:v>
                </c:pt>
                <c:pt idx="1">
                  <c:v>0.72555838581668608</c:v>
                </c:pt>
                <c:pt idx="2">
                  <c:v>0.78988629115308828</c:v>
                </c:pt>
                <c:pt idx="3">
                  <c:v>0.75334013371622444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3C-45C0-BA67-530413875B19}"/>
            </c:ext>
          </c:extLst>
        </c:ser>
        <c:ser>
          <c:idx val="0"/>
          <c:order val="1"/>
          <c:tx>
            <c:strRef>
              <c:f>'92, 93, 94, 75'!$D$64</c:f>
              <c:strCache>
                <c:ptCount val="1"/>
                <c:pt idx="0">
                  <c:v>sept-25</c:v>
                </c:pt>
              </c:strCache>
            </c:strRef>
          </c:tx>
          <c:spPr>
            <a:solidFill>
              <a:srgbClr val="0131B4"/>
            </a:solidFill>
          </c:spPr>
          <c:invertIfNegative val="0"/>
          <c:cat>
            <c:strRef>
              <c:f>'92, 93, 94, 75'!$C$66:$C$69</c:f>
              <c:strCache>
                <c:ptCount val="4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</c:strCache>
            </c:strRef>
          </c:cat>
          <c:val>
            <c:numRef>
              <c:f>'92, 93, 94, 75'!$D$66:$D$69</c:f>
              <c:numCache>
                <c:formatCode>General</c:formatCode>
                <c:ptCount val="4"/>
                <c:pt idx="0">
                  <c:v>0.85416713954322399</c:v>
                </c:pt>
                <c:pt idx="1">
                  <c:v>0.7307232819996905</c:v>
                </c:pt>
                <c:pt idx="2">
                  <c:v>0.76691839133687167</c:v>
                </c:pt>
                <c:pt idx="3">
                  <c:v>0.75600129697335616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3C-45C0-BA67-530413875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3002848"/>
        <c:axId val="1"/>
      </c:barChart>
      <c:catAx>
        <c:axId val="40300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1B4395"/>
              </a:solidFill>
              <a:prstDash val="sysDot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3002848"/>
        <c:crosses val="autoZero"/>
        <c:crossBetween val="between"/>
        <c:majorUnit val="0.1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0249586857198407E-2"/>
          <c:y val="0.86755165219732155"/>
          <c:w val="0.47223753280839897"/>
          <c:h val="8.974695470758464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340186122707194E-2"/>
          <c:y val="8.2370630712018361E-2"/>
          <c:w val="0.91597729329764233"/>
          <c:h val="0.6731727284089489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'92, 93, 94, 75'!$G$64</c:f>
              <c:strCache>
                <c:ptCount val="1"/>
                <c:pt idx="0">
                  <c:v>sept-24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'92, 93, 94, 75'!$C$66:$C$69</c:f>
              <c:strCache>
                <c:ptCount val="4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</c:strCache>
            </c:strRef>
          </c:cat>
          <c:val>
            <c:numRef>
              <c:f>'92, 93, 94, 75'!$G$66:$G$69</c:f>
              <c:numCache>
                <c:formatCode>General</c:formatCode>
                <c:ptCount val="4"/>
                <c:pt idx="0">
                  <c:v>270.78999920223345</c:v>
                </c:pt>
                <c:pt idx="1">
                  <c:v>157.72472306002538</c:v>
                </c:pt>
                <c:pt idx="2">
                  <c:v>118.28835672636636</c:v>
                </c:pt>
                <c:pt idx="3">
                  <c:v>106.42626742920693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ED-42CA-9D95-BCB160020236}"/>
            </c:ext>
          </c:extLst>
        </c:ser>
        <c:ser>
          <c:idx val="0"/>
          <c:order val="1"/>
          <c:tx>
            <c:strRef>
              <c:f>'92, 93, 94, 75'!$F$64</c:f>
              <c:strCache>
                <c:ptCount val="1"/>
                <c:pt idx="0">
                  <c:v>sept-25</c:v>
                </c:pt>
              </c:strCache>
            </c:strRef>
          </c:tx>
          <c:spPr>
            <a:solidFill>
              <a:srgbClr val="ECB447"/>
            </a:solidFill>
          </c:spPr>
          <c:invertIfNegative val="0"/>
          <c:cat>
            <c:strRef>
              <c:f>'92, 93, 94, 75'!$C$66:$C$69</c:f>
              <c:strCache>
                <c:ptCount val="4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</c:strCache>
            </c:strRef>
          </c:cat>
          <c:val>
            <c:numRef>
              <c:f>'92, 93, 94, 75'!$F$66:$F$69</c:f>
              <c:numCache>
                <c:formatCode>General</c:formatCode>
                <c:ptCount val="4"/>
                <c:pt idx="0">
                  <c:v>284.26444206419279</c:v>
                </c:pt>
                <c:pt idx="1">
                  <c:v>156.2516539285661</c:v>
                </c:pt>
                <c:pt idx="2">
                  <c:v>106.99006412508071</c:v>
                </c:pt>
                <c:pt idx="3">
                  <c:v>95.289054989758341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ED-42CA-9D95-BCB160020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3000928"/>
        <c:axId val="1"/>
      </c:barChart>
      <c:catAx>
        <c:axId val="40300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1B4395"/>
              </a:solidFill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3000928"/>
        <c:crosses val="autoZero"/>
        <c:crossBetween val="between"/>
        <c:majorUnit val="2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7.2970841331400749E-2"/>
          <c:y val="0.86755165219732155"/>
          <c:w val="0.4709943719721601"/>
          <c:h val="8.974695470758464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573255895609925E-2"/>
          <c:y val="8.2370630712018361E-2"/>
          <c:w val="0.9135223847212216"/>
          <c:h val="0.6652362204724409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'92, 93, 94, 75'!$I$64</c:f>
              <c:strCache>
                <c:ptCount val="1"/>
                <c:pt idx="0">
                  <c:v>sept-24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'92, 93, 94, 75'!$C$66:$C$69</c:f>
              <c:strCache>
                <c:ptCount val="4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</c:strCache>
            </c:strRef>
          </c:cat>
          <c:val>
            <c:numRef>
              <c:f>'92, 93, 94, 75'!$I$66:$I$69</c:f>
              <c:numCache>
                <c:formatCode>General</c:formatCode>
                <c:ptCount val="4"/>
                <c:pt idx="0">
                  <c:v>225.50278757681471</c:v>
                </c:pt>
                <c:pt idx="1">
                  <c:v>114.43849546681587</c:v>
                </c:pt>
                <c:pt idx="2">
                  <c:v>93.434351381182992</c:v>
                </c:pt>
                <c:pt idx="3">
                  <c:v>80.175178536037407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08-47C9-AFCB-D00EB035F9B0}"/>
            </c:ext>
          </c:extLst>
        </c:ser>
        <c:ser>
          <c:idx val="0"/>
          <c:order val="1"/>
          <c:tx>
            <c:strRef>
              <c:f>'92, 93, 94, 75'!$H$64</c:f>
              <c:strCache>
                <c:ptCount val="1"/>
                <c:pt idx="0">
                  <c:v>sept-25</c:v>
                </c:pt>
              </c:strCache>
            </c:strRef>
          </c:tx>
          <c:spPr>
            <a:solidFill>
              <a:srgbClr val="E2000D"/>
            </a:solidFill>
          </c:spPr>
          <c:invertIfNegative val="0"/>
          <c:cat>
            <c:strRef>
              <c:f>'92, 93, 94, 75'!$C$66:$C$69</c:f>
              <c:strCache>
                <c:ptCount val="4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</c:strCache>
            </c:strRef>
          </c:cat>
          <c:val>
            <c:numRef>
              <c:f>'92, 93, 94, 75'!$H$66:$H$69</c:f>
              <c:numCache>
                <c:formatCode>General</c:formatCode>
                <c:ptCount val="4"/>
                <c:pt idx="0">
                  <c:v>242.80934535182206</c:v>
                </c:pt>
                <c:pt idx="1">
                  <c:v>114.17672137656166</c:v>
                </c:pt>
                <c:pt idx="2">
                  <c:v>82.052647867835645</c:v>
                </c:pt>
                <c:pt idx="3">
                  <c:v>72.038649159622764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08-47C9-AFCB-D00EB035F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3005248"/>
        <c:axId val="1"/>
      </c:barChart>
      <c:catAx>
        <c:axId val="40300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1B4395"/>
              </a:solidFill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3005248"/>
        <c:crosses val="autoZero"/>
        <c:crossBetween val="between"/>
        <c:majorUnit val="2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7.213347102104041E-2"/>
          <c:y val="0.86755165219732155"/>
          <c:w val="0.47870427262166004"/>
          <c:h val="8.974695470758464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'Observatoire CDT 94'!#REF!</c:v>
          </c:tx>
          <c:spPr>
            <a:gradFill rotWithShape="0">
              <a:gsLst>
                <a:gs pos="0">
                  <a:srgbClr val="333333"/>
                </a:gs>
                <a:gs pos="50000">
                  <a:srgbClr val="0092BB"/>
                </a:gs>
                <a:gs pos="100000">
                  <a:srgbClr val="333333"/>
                </a:gs>
              </a:gsLst>
              <a:lin ang="2700000" scaled="1"/>
            </a:gradFill>
            <a:ln w="25400">
              <a:noFill/>
            </a:ln>
          </c:spPr>
          <c:invertIfNegative val="0"/>
          <c:val>
            <c:numRef>
              <c:f>'Observatoire CDT 94'!#REF!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'Observatoire CDT 94'!#REF!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544-4F2C-81E2-568587F579E7}"/>
            </c:ext>
          </c:extLst>
        </c:ser>
        <c:ser>
          <c:idx val="0"/>
          <c:order val="1"/>
          <c:tx>
            <c:v>'Observatoire CDT 94'!#REF!</c:v>
          </c:tx>
          <c:spPr>
            <a:gradFill rotWithShape="0">
              <a:gsLst>
                <a:gs pos="0">
                  <a:srgbClr val="333333"/>
                </a:gs>
                <a:gs pos="50000">
                  <a:srgbClr val="808080"/>
                </a:gs>
                <a:gs pos="100000">
                  <a:srgbClr val="333333"/>
                </a:gs>
              </a:gsLst>
              <a:lin ang="2700000" scaled="1"/>
            </a:gradFill>
            <a:ln w="25400">
              <a:noFill/>
            </a:ln>
          </c:spPr>
          <c:invertIfNegative val="0"/>
          <c:val>
            <c:numRef>
              <c:f>'Observatoire CDT 94'!#REF!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'Observatoire CDT 94'!#REF!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544-4F2C-81E2-568587F57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6693632"/>
        <c:axId val="1"/>
      </c:barChart>
      <c:catAx>
        <c:axId val="40669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92BB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9"/>
          <c:min val="0"/>
        </c:scaling>
        <c:delete val="0"/>
        <c:axPos val="l"/>
        <c:majorGridlines>
          <c:spPr>
            <a:ln w="3175">
              <a:solidFill>
                <a:srgbClr val="0092BB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92BB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6693632"/>
        <c:crosses val="autoZero"/>
        <c:crossBetween val="between"/>
        <c:majorUnit val="0.1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'Observatoire CDT 94'!#REF!</c:v>
          </c:tx>
          <c:spPr>
            <a:gradFill rotWithShape="0">
              <a:gsLst>
                <a:gs pos="0">
                  <a:srgbClr val="333333"/>
                </a:gs>
                <a:gs pos="50000">
                  <a:srgbClr val="0092BB"/>
                </a:gs>
                <a:gs pos="100000">
                  <a:srgbClr val="333333"/>
                </a:gs>
              </a:gsLst>
              <a:lin ang="2700000" scaled="1"/>
            </a:gradFill>
            <a:ln w="25400">
              <a:noFill/>
            </a:ln>
          </c:spPr>
          <c:invertIfNegative val="0"/>
          <c:val>
            <c:numRef>
              <c:f>'Observatoire CDT 94'!#REF!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'Observatoire CDT 94'!#REF!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AA6-447B-9C1F-AD6765AB835E}"/>
            </c:ext>
          </c:extLst>
        </c:ser>
        <c:ser>
          <c:idx val="0"/>
          <c:order val="1"/>
          <c:tx>
            <c:v>'Observatoire CDT 94'!#REF!</c:v>
          </c:tx>
          <c:spPr>
            <a:gradFill rotWithShape="0">
              <a:gsLst>
                <a:gs pos="0">
                  <a:srgbClr val="333333"/>
                </a:gs>
                <a:gs pos="50000">
                  <a:srgbClr val="808080"/>
                </a:gs>
                <a:gs pos="100000">
                  <a:srgbClr val="333333"/>
                </a:gs>
              </a:gsLst>
              <a:lin ang="2700000" scaled="1"/>
            </a:gradFill>
            <a:ln w="25400">
              <a:noFill/>
            </a:ln>
          </c:spPr>
          <c:invertIfNegative val="0"/>
          <c:val>
            <c:numRef>
              <c:f>'Observatoire CDT 94'!#REF!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'Observatoire CDT 94'!#REF!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AA6-447B-9C1F-AD6765AB8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6695072"/>
        <c:axId val="1"/>
      </c:barChart>
      <c:catAx>
        <c:axId val="4066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92BB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92BB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92BB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6695072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'Observatoire CDT 94'!#REF!</c:v>
          </c:tx>
          <c:spPr>
            <a:gradFill rotWithShape="0">
              <a:gsLst>
                <a:gs pos="0">
                  <a:srgbClr val="333333"/>
                </a:gs>
                <a:gs pos="50000">
                  <a:srgbClr val="0092BB"/>
                </a:gs>
                <a:gs pos="100000">
                  <a:srgbClr val="333333"/>
                </a:gs>
              </a:gsLst>
              <a:lin ang="2700000" scaled="1"/>
            </a:gradFill>
            <a:ln w="25400">
              <a:noFill/>
            </a:ln>
          </c:spPr>
          <c:invertIfNegative val="0"/>
          <c:val>
            <c:numRef>
              <c:f>'Observatoire CDT 94'!#REF!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'Observatoire CDT 94'!#REF!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ECF-48D0-A691-63110C540D7E}"/>
            </c:ext>
          </c:extLst>
        </c:ser>
        <c:ser>
          <c:idx val="0"/>
          <c:order val="1"/>
          <c:tx>
            <c:v>'Observatoire CDT 94'!#REF!</c:v>
          </c:tx>
          <c:spPr>
            <a:gradFill rotWithShape="0">
              <a:gsLst>
                <a:gs pos="0">
                  <a:srgbClr val="333333"/>
                </a:gs>
                <a:gs pos="50000">
                  <a:srgbClr val="808080"/>
                </a:gs>
                <a:gs pos="100000">
                  <a:srgbClr val="333333"/>
                </a:gs>
              </a:gsLst>
              <a:lin ang="2700000" scaled="1"/>
            </a:gradFill>
            <a:ln w="25400">
              <a:noFill/>
            </a:ln>
          </c:spPr>
          <c:invertIfNegative val="0"/>
          <c:val>
            <c:numRef>
              <c:f>'Observatoire CDT 94'!#REF!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'Observatoire CDT 94'!#REF!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ECF-48D0-A691-63110C540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6691232"/>
        <c:axId val="1"/>
      </c:barChart>
      <c:catAx>
        <c:axId val="40669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92BB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92BB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92BB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6691232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048610957735964E-2"/>
          <c:y val="5.8695270152553096E-2"/>
          <c:w val="0.92112632717332998"/>
          <c:h val="0.76921696147293273"/>
        </c:manualLayout>
      </c:layout>
      <c:lineChart>
        <c:grouping val="standard"/>
        <c:varyColors val="0"/>
        <c:ser>
          <c:idx val="0"/>
          <c:order val="0"/>
          <c:tx>
            <c:strRef>
              <c:f>'Consolidation sans Paris'!$C$77</c:f>
              <c:strCache>
                <c:ptCount val="1"/>
                <c:pt idx="0">
                  <c:v>Super-économique</c:v>
                </c:pt>
              </c:strCache>
            </c:strRef>
          </c:tx>
          <c:spPr>
            <a:ln w="254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noFill/>
              <a:ln w="9525">
                <a:noFill/>
              </a:ln>
            </c:spPr>
          </c:marker>
          <c:cat>
            <c:numRef>
              <c:f>'Consolidation sans Paris'!$D$76:$O$76</c:f>
              <c:numCache>
                <c:formatCode>[$-40C]mmm\-yy;@</c:formatCode>
                <c:ptCount val="12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</c:numCache>
            </c:numRef>
          </c:cat>
          <c:val>
            <c:numRef>
              <c:f>'Consolidation sans Paris'!$D$77:$O$77</c:f>
              <c:numCache>
                <c:formatCode>0.0%</c:formatCode>
                <c:ptCount val="12"/>
                <c:pt idx="0">
                  <c:v>-2.5223870766244327E-2</c:v>
                </c:pt>
                <c:pt idx="1">
                  <c:v>-1.9267016855204044E-2</c:v>
                </c:pt>
                <c:pt idx="2">
                  <c:v>1.4568671650946996E-2</c:v>
                </c:pt>
                <c:pt idx="3">
                  <c:v>-3.3242154079026309E-2</c:v>
                </c:pt>
                <c:pt idx="4">
                  <c:v>4.034302224808739E-2</c:v>
                </c:pt>
                <c:pt idx="5">
                  <c:v>-0.14288919352189799</c:v>
                </c:pt>
                <c:pt idx="6">
                  <c:v>9.1139033382026557E-2</c:v>
                </c:pt>
                <c:pt idx="7">
                  <c:v>1.9588915061353962E-2</c:v>
                </c:pt>
                <c:pt idx="8">
                  <c:v>0.2665360504136316</c:v>
                </c:pt>
                <c:pt idx="9">
                  <c:v>-0.28657843315547704</c:v>
                </c:pt>
                <c:pt idx="10">
                  <c:v>-0.49801665415516538</c:v>
                </c:pt>
                <c:pt idx="11">
                  <c:v>-6.8808524823367967E-2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D4E-4F69-AC3E-41EFC1EA9723}"/>
            </c:ext>
          </c:extLst>
        </c:ser>
        <c:ser>
          <c:idx val="1"/>
          <c:order val="1"/>
          <c:tx>
            <c:strRef>
              <c:f>'Consolidation sans Paris'!$C$78</c:f>
              <c:strCache>
                <c:ptCount val="1"/>
                <c:pt idx="0">
                  <c:v>Economique</c:v>
                </c:pt>
              </c:strCache>
            </c:strRef>
          </c:tx>
          <c:spPr>
            <a:ln w="25400">
              <a:solidFill>
                <a:srgbClr val="FF8080"/>
              </a:solidFill>
              <a:prstDash val="solid"/>
            </a:ln>
          </c:spPr>
          <c:marker>
            <c:symbol val="none"/>
          </c:marker>
          <c:cat>
            <c:numRef>
              <c:f>'Consolidation sans Paris'!$D$76:$O$76</c:f>
              <c:numCache>
                <c:formatCode>[$-40C]mmm\-yy;@</c:formatCode>
                <c:ptCount val="12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</c:numCache>
            </c:numRef>
          </c:cat>
          <c:val>
            <c:numRef>
              <c:f>'Consolidation sans Paris'!$D$78:$O$78</c:f>
              <c:numCache>
                <c:formatCode>0.0%</c:formatCode>
                <c:ptCount val="12"/>
                <c:pt idx="0">
                  <c:v>-7.050828980337609E-2</c:v>
                </c:pt>
                <c:pt idx="1">
                  <c:v>-5.2240962074099118E-2</c:v>
                </c:pt>
                <c:pt idx="2">
                  <c:v>1.1988224577663908E-2</c:v>
                </c:pt>
                <c:pt idx="3">
                  <c:v>-8.0120290896706803E-2</c:v>
                </c:pt>
                <c:pt idx="4">
                  <c:v>-4.1835996643733275E-2</c:v>
                </c:pt>
                <c:pt idx="5">
                  <c:v>-0.13155067984889446</c:v>
                </c:pt>
                <c:pt idx="6">
                  <c:v>-1.8329675582118732E-2</c:v>
                </c:pt>
                <c:pt idx="7">
                  <c:v>-4.0056740419966541E-2</c:v>
                </c:pt>
                <c:pt idx="8">
                  <c:v>0.24548476385868256</c:v>
                </c:pt>
                <c:pt idx="9">
                  <c:v>-0.27291246015896875</c:v>
                </c:pt>
                <c:pt idx="10">
                  <c:v>-0.53991565272362874</c:v>
                </c:pt>
                <c:pt idx="11">
                  <c:v>-0.10748110097274233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D4E-4F69-AC3E-41EFC1EA9723}"/>
            </c:ext>
          </c:extLst>
        </c:ser>
        <c:ser>
          <c:idx val="2"/>
          <c:order val="2"/>
          <c:tx>
            <c:strRef>
              <c:f>'Consolidation sans Paris'!$C$79</c:f>
              <c:strCache>
                <c:ptCount val="1"/>
                <c:pt idx="0">
                  <c:v>Moyen de Gamme</c:v>
                </c:pt>
              </c:strCache>
            </c:strRef>
          </c:tx>
          <c:spPr>
            <a:ln w="25400">
              <a:solidFill>
                <a:srgbClr val="808080"/>
              </a:solidFill>
              <a:prstDash val="solid"/>
            </a:ln>
          </c:spPr>
          <c:marker>
            <c:symbol val="none"/>
          </c:marker>
          <c:cat>
            <c:numRef>
              <c:f>'Consolidation sans Paris'!$D$76:$O$76</c:f>
              <c:numCache>
                <c:formatCode>[$-40C]mmm\-yy;@</c:formatCode>
                <c:ptCount val="12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</c:numCache>
            </c:numRef>
          </c:cat>
          <c:val>
            <c:numRef>
              <c:f>'Consolidation sans Paris'!$D$79:$O$79</c:f>
              <c:numCache>
                <c:formatCode>0.0%</c:formatCode>
                <c:ptCount val="12"/>
                <c:pt idx="0">
                  <c:v>-7.8699754186636772E-2</c:v>
                </c:pt>
                <c:pt idx="1">
                  <c:v>-3.5121578766011186E-2</c:v>
                </c:pt>
                <c:pt idx="2">
                  <c:v>6.1253938488199822E-2</c:v>
                </c:pt>
                <c:pt idx="3">
                  <c:v>-2.1634447728808848E-3</c:v>
                </c:pt>
                <c:pt idx="4">
                  <c:v>-2.4544394492830302E-3</c:v>
                </c:pt>
                <c:pt idx="5">
                  <c:v>-8.6721414186909485E-2</c:v>
                </c:pt>
                <c:pt idx="6">
                  <c:v>2.8794183719307309E-3</c:v>
                </c:pt>
                <c:pt idx="7">
                  <c:v>1.2896987268017135E-2</c:v>
                </c:pt>
                <c:pt idx="8">
                  <c:v>0.24485314771274358</c:v>
                </c:pt>
                <c:pt idx="9">
                  <c:v>-0.24626908198919795</c:v>
                </c:pt>
                <c:pt idx="10">
                  <c:v>-0.55673747995164347</c:v>
                </c:pt>
                <c:pt idx="11">
                  <c:v>-5.49736192844692E-2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D4E-4F69-AC3E-41EFC1EA9723}"/>
            </c:ext>
          </c:extLst>
        </c:ser>
        <c:ser>
          <c:idx val="3"/>
          <c:order val="3"/>
          <c:tx>
            <c:strRef>
              <c:f>'Consolidation sans Paris'!$C$80</c:f>
              <c:strCache>
                <c:ptCount val="1"/>
                <c:pt idx="0">
                  <c:v>Haut de Gamme</c:v>
                </c:pt>
              </c:strCache>
            </c:strRef>
          </c:tx>
          <c:spPr>
            <a:ln w="25400">
              <a:solidFill>
                <a:srgbClr val="0092BB"/>
              </a:solidFill>
              <a:prstDash val="solid"/>
            </a:ln>
          </c:spPr>
          <c:marker>
            <c:symbol val="none"/>
          </c:marker>
          <c:cat>
            <c:numRef>
              <c:f>'Consolidation sans Paris'!$D$76:$O$76</c:f>
              <c:numCache>
                <c:formatCode>[$-40C]mmm\-yy;@</c:formatCode>
                <c:ptCount val="12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</c:numCache>
            </c:numRef>
          </c:cat>
          <c:val>
            <c:numRef>
              <c:f>'Consolidation sans Paris'!$D$80:$O$80</c:f>
              <c:numCache>
                <c:formatCode>0.0%</c:formatCode>
                <c:ptCount val="12"/>
                <c:pt idx="0">
                  <c:v>-1.9252922562761898E-2</c:v>
                </c:pt>
                <c:pt idx="1">
                  <c:v>1.0237234691924169E-2</c:v>
                </c:pt>
                <c:pt idx="2">
                  <c:v>0.14691090632232306</c:v>
                </c:pt>
                <c:pt idx="3">
                  <c:v>1.1002324234126171E-3</c:v>
                </c:pt>
                <c:pt idx="4">
                  <c:v>5.8028596414309241E-2</c:v>
                </c:pt>
                <c:pt idx="5">
                  <c:v>-3.0333848155483345E-2</c:v>
                </c:pt>
                <c:pt idx="6">
                  <c:v>-1.1861517188578974E-2</c:v>
                </c:pt>
                <c:pt idx="7">
                  <c:v>2.9000203980768635E-2</c:v>
                </c:pt>
                <c:pt idx="8">
                  <c:v>0.28799163132294248</c:v>
                </c:pt>
                <c:pt idx="9">
                  <c:v>-0.25850802552671415</c:v>
                </c:pt>
                <c:pt idx="10">
                  <c:v>-0.57421321328649899</c:v>
                </c:pt>
                <c:pt idx="11">
                  <c:v>2.5602560244934791E-2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FD4E-4F69-AC3E-41EFC1EA9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6689312"/>
        <c:axId val="1"/>
      </c:lineChart>
      <c:dateAx>
        <c:axId val="406689312"/>
        <c:scaling>
          <c:orientation val="minMax"/>
        </c:scaling>
        <c:delete val="0"/>
        <c:axPos val="b"/>
        <c:numFmt formatCode="mm/yy" sourceLinked="0"/>
        <c:majorTickMark val="out"/>
        <c:minorTickMark val="none"/>
        <c:tickLblPos val="low"/>
        <c:spPr>
          <a:ln w="3175">
            <a:solidFill>
              <a:srgbClr val="1B4395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1B4395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1C9976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668931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459909219890225"/>
          <c:y val="0.91078021433933332"/>
          <c:w val="0.69387036419442549"/>
          <c:h val="7.099615083611510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333399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163103495862688E-2"/>
          <c:y val="5.8139534883720929E-2"/>
          <c:w val="0.92077275942966574"/>
          <c:h val="0.77616279069767447"/>
        </c:manualLayout>
      </c:layout>
      <c:lineChart>
        <c:grouping val="standard"/>
        <c:varyColors val="0"/>
        <c:ser>
          <c:idx val="0"/>
          <c:order val="0"/>
          <c:tx>
            <c:strRef>
              <c:f>'Consolidation av Paris'!$C$77</c:f>
              <c:strCache>
                <c:ptCount val="1"/>
                <c:pt idx="0">
                  <c:v>Super-économique</c:v>
                </c:pt>
              </c:strCache>
            </c:strRef>
          </c:tx>
          <c:spPr>
            <a:ln w="254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noFill/>
              <a:ln w="9525">
                <a:noFill/>
              </a:ln>
            </c:spPr>
          </c:marker>
          <c:cat>
            <c:numRef>
              <c:f>'Consolidation av Paris'!$D$76:$O$76</c:f>
              <c:numCache>
                <c:formatCode>[$-40C]mmm\-yy;@</c:formatCode>
                <c:ptCount val="12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</c:numCache>
            </c:numRef>
          </c:cat>
          <c:val>
            <c:numRef>
              <c:f>'Consolidation av Paris'!$D$77:$O$77</c:f>
              <c:numCache>
                <c:formatCode>0.0%</c:formatCode>
                <c:ptCount val="12"/>
                <c:pt idx="0">
                  <c:v>-2.9912331822527838E-2</c:v>
                </c:pt>
                <c:pt idx="1">
                  <c:v>-1.4026124108113658E-2</c:v>
                </c:pt>
                <c:pt idx="2">
                  <c:v>2.7515334353394483E-2</c:v>
                </c:pt>
                <c:pt idx="3">
                  <c:v>-1.2174528939555507E-2</c:v>
                </c:pt>
                <c:pt idx="4">
                  <c:v>5.1432785337674369E-2</c:v>
                </c:pt>
                <c:pt idx="5">
                  <c:v>-0.116749326363911</c:v>
                </c:pt>
                <c:pt idx="6">
                  <c:v>9.9494214552417803E-2</c:v>
                </c:pt>
                <c:pt idx="7">
                  <c:v>2.5683824983962378E-2</c:v>
                </c:pt>
                <c:pt idx="8">
                  <c:v>0.26966881377089913</c:v>
                </c:pt>
                <c:pt idx="9">
                  <c:v>-0.24086951865287365</c:v>
                </c:pt>
                <c:pt idx="10">
                  <c:v>-0.45324704750250122</c:v>
                </c:pt>
                <c:pt idx="11">
                  <c:v>-3.1466474153417523E-2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826-432C-8E2E-72413B99892A}"/>
            </c:ext>
          </c:extLst>
        </c:ser>
        <c:ser>
          <c:idx val="1"/>
          <c:order val="1"/>
          <c:tx>
            <c:strRef>
              <c:f>'Consolidation av Paris'!$C$78</c:f>
              <c:strCache>
                <c:ptCount val="1"/>
                <c:pt idx="0">
                  <c:v>Economique</c:v>
                </c:pt>
              </c:strCache>
            </c:strRef>
          </c:tx>
          <c:spPr>
            <a:ln w="25400">
              <a:solidFill>
                <a:srgbClr val="FF8080"/>
              </a:solidFill>
              <a:prstDash val="solid"/>
            </a:ln>
          </c:spPr>
          <c:marker>
            <c:symbol val="none"/>
          </c:marker>
          <c:cat>
            <c:numRef>
              <c:f>'Consolidation av Paris'!$D$76:$O$76</c:f>
              <c:numCache>
                <c:formatCode>[$-40C]mmm\-yy;@</c:formatCode>
                <c:ptCount val="12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</c:numCache>
            </c:numRef>
          </c:cat>
          <c:val>
            <c:numRef>
              <c:f>'Consolidation av Paris'!$D$78:$O$78</c:f>
              <c:numCache>
                <c:formatCode>0.0%</c:formatCode>
                <c:ptCount val="12"/>
                <c:pt idx="0">
                  <c:v>-6.4428467745422768E-2</c:v>
                </c:pt>
                <c:pt idx="1">
                  <c:v>-2.8807705370827108E-2</c:v>
                </c:pt>
                <c:pt idx="2">
                  <c:v>3.8711365802099884E-2</c:v>
                </c:pt>
                <c:pt idx="3">
                  <c:v>-1.228706179545469E-2</c:v>
                </c:pt>
                <c:pt idx="4">
                  <c:v>2.077669143481442E-2</c:v>
                </c:pt>
                <c:pt idx="5">
                  <c:v>-6.0607171997735354E-2</c:v>
                </c:pt>
                <c:pt idx="6">
                  <c:v>6.7498190106446643E-2</c:v>
                </c:pt>
                <c:pt idx="7">
                  <c:v>4.5574537613207955E-2</c:v>
                </c:pt>
                <c:pt idx="8">
                  <c:v>0.30882081336015044</c:v>
                </c:pt>
                <c:pt idx="9">
                  <c:v>-0.16564972263121147</c:v>
                </c:pt>
                <c:pt idx="10">
                  <c:v>-0.4615562325260486</c:v>
                </c:pt>
                <c:pt idx="11">
                  <c:v>-2.1525363677950216E-2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826-432C-8E2E-72413B99892A}"/>
            </c:ext>
          </c:extLst>
        </c:ser>
        <c:ser>
          <c:idx val="2"/>
          <c:order val="2"/>
          <c:tx>
            <c:strRef>
              <c:f>'Consolidation av Paris'!$C$79</c:f>
              <c:strCache>
                <c:ptCount val="1"/>
                <c:pt idx="0">
                  <c:v>Moyen de Gamme</c:v>
                </c:pt>
              </c:strCache>
            </c:strRef>
          </c:tx>
          <c:spPr>
            <a:ln w="25400">
              <a:solidFill>
                <a:srgbClr val="808080"/>
              </a:solidFill>
              <a:prstDash val="solid"/>
            </a:ln>
          </c:spPr>
          <c:marker>
            <c:symbol val="none"/>
          </c:marker>
          <c:cat>
            <c:numRef>
              <c:f>'Consolidation av Paris'!$D$76:$O$76</c:f>
              <c:numCache>
                <c:formatCode>[$-40C]mmm\-yy;@</c:formatCode>
                <c:ptCount val="12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</c:numCache>
            </c:numRef>
          </c:cat>
          <c:val>
            <c:numRef>
              <c:f>'Consolidation av Paris'!$D$79:$O$79</c:f>
              <c:numCache>
                <c:formatCode>0.0%</c:formatCode>
                <c:ptCount val="12"/>
                <c:pt idx="0">
                  <c:v>-8.1983576174979533E-2</c:v>
                </c:pt>
                <c:pt idx="1">
                  <c:v>-1.9209441222096335E-2</c:v>
                </c:pt>
                <c:pt idx="2">
                  <c:v>6.0931592698051817E-2</c:v>
                </c:pt>
                <c:pt idx="3">
                  <c:v>3.1110921349848164E-2</c:v>
                </c:pt>
                <c:pt idx="4">
                  <c:v>2.4762062455225831E-2</c:v>
                </c:pt>
                <c:pt idx="5">
                  <c:v>-4.1797378601417745E-2</c:v>
                </c:pt>
                <c:pt idx="6">
                  <c:v>4.8676581125202123E-2</c:v>
                </c:pt>
                <c:pt idx="7">
                  <c:v>4.5971007337471947E-2</c:v>
                </c:pt>
                <c:pt idx="8">
                  <c:v>0.28582751605269685</c:v>
                </c:pt>
                <c:pt idx="9">
                  <c:v>-8.9630535056649197E-2</c:v>
                </c:pt>
                <c:pt idx="10">
                  <c:v>-0.39713957883365569</c:v>
                </c:pt>
                <c:pt idx="11">
                  <c:v>3.450873617411343E-2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826-432C-8E2E-72413B99892A}"/>
            </c:ext>
          </c:extLst>
        </c:ser>
        <c:ser>
          <c:idx val="3"/>
          <c:order val="3"/>
          <c:tx>
            <c:strRef>
              <c:f>'Consolidation av Paris'!$C$80</c:f>
              <c:strCache>
                <c:ptCount val="1"/>
                <c:pt idx="0">
                  <c:v>Haut de Gamme</c:v>
                </c:pt>
              </c:strCache>
            </c:strRef>
          </c:tx>
          <c:spPr>
            <a:ln w="25400">
              <a:solidFill>
                <a:srgbClr val="0092BB"/>
              </a:solidFill>
              <a:prstDash val="solid"/>
            </a:ln>
          </c:spPr>
          <c:marker>
            <c:symbol val="none"/>
          </c:marker>
          <c:cat>
            <c:numRef>
              <c:f>'Consolidation av Paris'!$D$76:$O$76</c:f>
              <c:numCache>
                <c:formatCode>[$-40C]mmm\-yy;@</c:formatCode>
                <c:ptCount val="12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</c:numCache>
            </c:numRef>
          </c:cat>
          <c:val>
            <c:numRef>
              <c:f>'Consolidation av Paris'!$D$80:$O$80</c:f>
              <c:numCache>
                <c:formatCode>0.0%</c:formatCode>
                <c:ptCount val="12"/>
                <c:pt idx="0">
                  <c:v>-5.8669529137118759E-2</c:v>
                </c:pt>
                <c:pt idx="1">
                  <c:v>-2.1713930264691816E-3</c:v>
                </c:pt>
                <c:pt idx="2">
                  <c:v>0.21271810594844154</c:v>
                </c:pt>
                <c:pt idx="3">
                  <c:v>0.14373611129069674</c:v>
                </c:pt>
                <c:pt idx="4">
                  <c:v>3.7353201150609694E-2</c:v>
                </c:pt>
                <c:pt idx="5">
                  <c:v>2.6569491965023673E-2</c:v>
                </c:pt>
                <c:pt idx="6">
                  <c:v>0.13273391597137563</c:v>
                </c:pt>
                <c:pt idx="7">
                  <c:v>9.3872759573668363E-2</c:v>
                </c:pt>
                <c:pt idx="8">
                  <c:v>0.3167791918558962</c:v>
                </c:pt>
                <c:pt idx="9">
                  <c:v>-7.5007238307438939E-2</c:v>
                </c:pt>
                <c:pt idx="10">
                  <c:v>-0.33015778916913696</c:v>
                </c:pt>
                <c:pt idx="11">
                  <c:v>8.8875998618026086E-2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4826-432C-8E2E-72413B998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048864"/>
        <c:axId val="1"/>
      </c:lineChart>
      <c:dateAx>
        <c:axId val="404048864"/>
        <c:scaling>
          <c:orientation val="minMax"/>
        </c:scaling>
        <c:delete val="0"/>
        <c:axPos val="b"/>
        <c:numFmt formatCode="mm/yy" sourceLinked="0"/>
        <c:majorTickMark val="out"/>
        <c:minorTickMark val="none"/>
        <c:tickLblPos val="low"/>
        <c:spPr>
          <a:ln w="3175">
            <a:solidFill>
              <a:srgbClr val="1B4395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1B4395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1C997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404886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348199624513128"/>
          <c:y val="0.91396637408028913"/>
          <c:w val="0.69363925238882507"/>
          <c:h val="7.172389311991744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333399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6350</xdr:rowOff>
    </xdr:from>
    <xdr:to>
      <xdr:col>8</xdr:col>
      <xdr:colOff>4445</xdr:colOff>
      <xdr:row>44</xdr:row>
      <xdr:rowOff>27305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62CE58-CC18-41C6-A0D2-7C25655B2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" y="1627505"/>
          <a:ext cx="5660390" cy="5621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774700</xdr:colOff>
      <xdr:row>18</xdr:row>
      <xdr:rowOff>95250</xdr:rowOff>
    </xdr:from>
    <xdr:to>
      <xdr:col>5</xdr:col>
      <xdr:colOff>234950</xdr:colOff>
      <xdr:row>29</xdr:row>
      <xdr:rowOff>120650</xdr:rowOff>
    </xdr:to>
    <xdr:sp macro="" textlink="">
      <xdr:nvSpPr>
        <xdr:cNvPr id="3" name="AutoShape 68">
          <a:extLst>
            <a:ext uri="{FF2B5EF4-FFF2-40B4-BE49-F238E27FC236}">
              <a16:creationId xmlns:a16="http://schemas.microsoft.com/office/drawing/2014/main" id="{71E72B60-9AB3-4925-A435-D03AEFFCC870}"/>
            </a:ext>
          </a:extLst>
        </xdr:cNvPr>
        <xdr:cNvSpPr>
          <a:spLocks noChangeArrowheads="1"/>
        </xdr:cNvSpPr>
      </xdr:nvSpPr>
      <xdr:spPr bwMode="auto">
        <a:xfrm>
          <a:off x="2144395" y="3162300"/>
          <a:ext cx="1883410" cy="1779905"/>
        </a:xfrm>
        <a:prstGeom prst="roundRect">
          <a:avLst>
            <a:gd name="adj" fmla="val 16667"/>
          </a:avLst>
        </a:prstGeom>
        <a:solidFill>
          <a:srgbClr val="FFFFFF"/>
        </a:solidFill>
        <a:ln w="38100" cmpd="dbl">
          <a:solidFill>
            <a:srgbClr val="0092BB"/>
          </a:solidFill>
          <a:round/>
          <a:headEnd/>
          <a:tailEnd/>
        </a:ln>
      </xdr:spPr>
    </xdr:sp>
    <xdr:clientData/>
  </xdr:twoCellAnchor>
  <xdr:twoCellAnchor>
    <xdr:from>
      <xdr:col>3</xdr:col>
      <xdr:colOff>51435</xdr:colOff>
      <xdr:row>19</xdr:row>
      <xdr:rowOff>73660</xdr:rowOff>
    </xdr:from>
    <xdr:to>
      <xdr:col>5</xdr:col>
      <xdr:colOff>221296</xdr:colOff>
      <xdr:row>30</xdr:row>
      <xdr:rowOff>638</xdr:rowOff>
    </xdr:to>
    <xdr:sp macro="" textlink="">
      <xdr:nvSpPr>
        <xdr:cNvPr id="4" name="Text Box 69">
          <a:extLst>
            <a:ext uri="{FF2B5EF4-FFF2-40B4-BE49-F238E27FC236}">
              <a16:creationId xmlns:a16="http://schemas.microsoft.com/office/drawing/2014/main" id="{916D0CB3-2ED3-4BED-A0C1-04BC7780DAF0}"/>
            </a:ext>
          </a:extLst>
        </xdr:cNvPr>
        <xdr:cNvSpPr txBox="1">
          <a:spLocks noChangeArrowheads="1"/>
        </xdr:cNvSpPr>
      </xdr:nvSpPr>
      <xdr:spPr bwMode="auto">
        <a:xfrm>
          <a:off x="2228850" y="3296920"/>
          <a:ext cx="1789111" cy="16871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1 - Alésia, Porte d'Italie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2 - Bastille, République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3 - Belleville, Nation</a:t>
          </a:r>
        </a:p>
        <a:p>
          <a:pPr algn="l" rtl="0">
            <a:lnSpc>
              <a:spcPts val="700"/>
            </a:lnSpc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4 - Bercy, Gare de Lyon, Nation</a:t>
          </a:r>
        </a:p>
        <a:p>
          <a:pPr algn="l" rtl="0">
            <a:lnSpc>
              <a:spcPts val="700"/>
            </a:lnSpc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5 - Champs Elysées, Vendôme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6 - Clichy, La Chapelle, La Villette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7 - Gares, Canal Saint Martin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8 - Le Marais, Les Halles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9 - Montmartre, Pigalle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10 - Notre Dame, quartier Latin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11 - Opéra, Grands Boulevards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12 - Passy, Bois de Boulogne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13 - Porte de Versailles, Necker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14 - Saint Germain, Luxembourg, Montparnasse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15 - Tour Eiffel, Trocadéro, Invalides</a:t>
          </a:r>
        </a:p>
      </xdr:txBody>
    </xdr:sp>
    <xdr:clientData/>
  </xdr:twoCellAnchor>
  <xdr:twoCellAnchor>
    <xdr:from>
      <xdr:col>5</xdr:col>
      <xdr:colOff>355600</xdr:colOff>
      <xdr:row>14</xdr:row>
      <xdr:rowOff>158750</xdr:rowOff>
    </xdr:from>
    <xdr:to>
      <xdr:col>7</xdr:col>
      <xdr:colOff>355600</xdr:colOff>
      <xdr:row>21</xdr:row>
      <xdr:rowOff>38100</xdr:rowOff>
    </xdr:to>
    <xdr:sp macro="" textlink="">
      <xdr:nvSpPr>
        <xdr:cNvPr id="5" name="AutoShape 70">
          <a:extLst>
            <a:ext uri="{FF2B5EF4-FFF2-40B4-BE49-F238E27FC236}">
              <a16:creationId xmlns:a16="http://schemas.microsoft.com/office/drawing/2014/main" id="{5C3AE4F0-0F82-4498-A109-14D7F9E0392D}"/>
            </a:ext>
          </a:extLst>
        </xdr:cNvPr>
        <xdr:cNvSpPr>
          <a:spLocks noChangeArrowheads="1"/>
        </xdr:cNvSpPr>
      </xdr:nvSpPr>
      <xdr:spPr bwMode="auto">
        <a:xfrm>
          <a:off x="4148455" y="2580005"/>
          <a:ext cx="1615440" cy="1001395"/>
        </a:xfrm>
        <a:prstGeom prst="roundRect">
          <a:avLst>
            <a:gd name="adj" fmla="val 16667"/>
          </a:avLst>
        </a:prstGeom>
        <a:solidFill>
          <a:srgbClr val="FFFFFF"/>
        </a:solidFill>
        <a:ln w="38100" cmpd="dbl">
          <a:solidFill>
            <a:srgbClr val="0092BB"/>
          </a:solidFill>
          <a:round/>
          <a:headEnd/>
          <a:tailEnd/>
        </a:ln>
      </xdr:spPr>
    </xdr:sp>
    <xdr:clientData/>
  </xdr:twoCellAnchor>
  <xdr:twoCellAnchor>
    <xdr:from>
      <xdr:col>5</xdr:col>
      <xdr:colOff>467995</xdr:colOff>
      <xdr:row>15</xdr:row>
      <xdr:rowOff>37465</xdr:rowOff>
    </xdr:from>
    <xdr:to>
      <xdr:col>7</xdr:col>
      <xdr:colOff>317406</xdr:colOff>
      <xdr:row>20</xdr:row>
      <xdr:rowOff>6902</xdr:rowOff>
    </xdr:to>
    <xdr:sp macro="" textlink="">
      <xdr:nvSpPr>
        <xdr:cNvPr id="6" name="Text Box 71">
          <a:extLst>
            <a:ext uri="{FF2B5EF4-FFF2-40B4-BE49-F238E27FC236}">
              <a16:creationId xmlns:a16="http://schemas.microsoft.com/office/drawing/2014/main" id="{A995C5FB-2C88-4DCC-9300-6B38298AB3BD}"/>
            </a:ext>
          </a:extLst>
        </xdr:cNvPr>
        <xdr:cNvSpPr txBox="1">
          <a:spLocks noChangeArrowheads="1"/>
        </xdr:cNvSpPr>
      </xdr:nvSpPr>
      <xdr:spPr bwMode="auto">
        <a:xfrm>
          <a:off x="4260850" y="2620645"/>
          <a:ext cx="1464851" cy="7676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1 - Le Bourget / Villepinte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2 - Est ensemble - Petite couronne Paris-est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3 - Plaine commune - Paris nord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4 - Marne la vallée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5 - Zone aéroportuaire  CDG</a:t>
          </a:r>
          <a:endParaRPr lang="fr-FR" sz="700" b="0" i="0" u="none" strike="noStrike" baseline="0">
            <a:solidFill>
              <a:srgbClr val="000000"/>
            </a:solidFill>
            <a:latin typeface="Palatino"/>
          </a:endParaRPr>
        </a:p>
        <a:p>
          <a:pPr algn="l" rtl="0">
            <a:defRPr sz="1000"/>
          </a:pPr>
          <a:endParaRPr lang="fr-FR" sz="700" b="0" i="0" u="none" strike="noStrike" baseline="0">
            <a:solidFill>
              <a:srgbClr val="000000"/>
            </a:solidFill>
            <a:latin typeface="Palatino"/>
          </a:endParaRPr>
        </a:p>
      </xdr:txBody>
    </xdr:sp>
    <xdr:clientData/>
  </xdr:twoCellAnchor>
  <xdr:twoCellAnchor>
    <xdr:from>
      <xdr:col>4</xdr:col>
      <xdr:colOff>742950</xdr:colOff>
      <xdr:row>32</xdr:row>
      <xdr:rowOff>95250</xdr:rowOff>
    </xdr:from>
    <xdr:to>
      <xdr:col>6</xdr:col>
      <xdr:colOff>317500</xdr:colOff>
      <xdr:row>35</xdr:row>
      <xdr:rowOff>69850</xdr:rowOff>
    </xdr:to>
    <xdr:sp macro="" textlink="">
      <xdr:nvSpPr>
        <xdr:cNvPr id="7" name="AutoShape 72">
          <a:extLst>
            <a:ext uri="{FF2B5EF4-FFF2-40B4-BE49-F238E27FC236}">
              <a16:creationId xmlns:a16="http://schemas.microsoft.com/office/drawing/2014/main" id="{93CD5656-2B77-4E6A-863D-5138A7CF3834}"/>
            </a:ext>
          </a:extLst>
        </xdr:cNvPr>
        <xdr:cNvSpPr>
          <a:spLocks noChangeArrowheads="1"/>
        </xdr:cNvSpPr>
      </xdr:nvSpPr>
      <xdr:spPr bwMode="auto">
        <a:xfrm>
          <a:off x="3733800" y="5402580"/>
          <a:ext cx="1184275" cy="452755"/>
        </a:xfrm>
        <a:prstGeom prst="roundRect">
          <a:avLst>
            <a:gd name="adj" fmla="val 16667"/>
          </a:avLst>
        </a:prstGeom>
        <a:solidFill>
          <a:srgbClr val="FFFFFF"/>
        </a:solidFill>
        <a:ln w="38100" cmpd="dbl">
          <a:solidFill>
            <a:srgbClr val="0092BB"/>
          </a:solidFill>
          <a:round/>
          <a:headEnd/>
          <a:tailEnd/>
        </a:ln>
      </xdr:spPr>
    </xdr:sp>
    <xdr:clientData/>
  </xdr:twoCellAnchor>
  <xdr:twoCellAnchor>
    <xdr:from>
      <xdr:col>5</xdr:col>
      <xdr:colOff>50165</xdr:colOff>
      <xdr:row>33</xdr:row>
      <xdr:rowOff>18415</xdr:rowOff>
    </xdr:from>
    <xdr:to>
      <xdr:col>6</xdr:col>
      <xdr:colOff>238201</xdr:colOff>
      <xdr:row>35</xdr:row>
      <xdr:rowOff>94060</xdr:rowOff>
    </xdr:to>
    <xdr:sp macro="" textlink="">
      <xdr:nvSpPr>
        <xdr:cNvPr id="8" name="Text Box 73">
          <a:extLst>
            <a:ext uri="{FF2B5EF4-FFF2-40B4-BE49-F238E27FC236}">
              <a16:creationId xmlns:a16="http://schemas.microsoft.com/office/drawing/2014/main" id="{86F5D421-22FB-48D2-BDC2-AAEDBE4E3459}"/>
            </a:ext>
          </a:extLst>
        </xdr:cNvPr>
        <xdr:cNvSpPr txBox="1">
          <a:spLocks noChangeArrowheads="1"/>
        </xdr:cNvSpPr>
      </xdr:nvSpPr>
      <xdr:spPr bwMode="auto">
        <a:xfrm>
          <a:off x="3843020" y="5485765"/>
          <a:ext cx="995756" cy="3956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1 - Boucles de la Marne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2 - Orly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3 - Périphérie de Paris</a:t>
          </a:r>
          <a:endParaRPr lang="fr-FR" sz="700" b="0" i="0" u="none" strike="noStrike" baseline="0">
            <a:solidFill>
              <a:srgbClr val="000000"/>
            </a:solidFill>
            <a:latin typeface="Palatino"/>
          </a:endParaRPr>
        </a:p>
        <a:p>
          <a:pPr algn="l" rtl="0">
            <a:defRPr sz="1000"/>
          </a:pPr>
          <a:endParaRPr lang="fr-FR" sz="700" b="0" i="0" u="none" strike="noStrike" baseline="0">
            <a:solidFill>
              <a:srgbClr val="000000"/>
            </a:solidFill>
            <a:latin typeface="Palatino"/>
          </a:endParaRPr>
        </a:p>
      </xdr:txBody>
    </xdr:sp>
    <xdr:clientData/>
  </xdr:twoCellAnchor>
  <xdr:twoCellAnchor>
    <xdr:from>
      <xdr:col>1</xdr:col>
      <xdr:colOff>596900</xdr:colOff>
      <xdr:row>31</xdr:row>
      <xdr:rowOff>120650</xdr:rowOff>
    </xdr:from>
    <xdr:to>
      <xdr:col>3</xdr:col>
      <xdr:colOff>584200</xdr:colOff>
      <xdr:row>35</xdr:row>
      <xdr:rowOff>139700</xdr:rowOff>
    </xdr:to>
    <xdr:sp macro="" textlink="">
      <xdr:nvSpPr>
        <xdr:cNvPr id="9" name="AutoShape 74">
          <a:extLst>
            <a:ext uri="{FF2B5EF4-FFF2-40B4-BE49-F238E27FC236}">
              <a16:creationId xmlns:a16="http://schemas.microsoft.com/office/drawing/2014/main" id="{335D1438-31E9-4699-A917-F7697876ECF3}"/>
            </a:ext>
          </a:extLst>
        </xdr:cNvPr>
        <xdr:cNvSpPr>
          <a:spLocks noChangeArrowheads="1"/>
        </xdr:cNvSpPr>
      </xdr:nvSpPr>
      <xdr:spPr bwMode="auto">
        <a:xfrm>
          <a:off x="1162685" y="5262245"/>
          <a:ext cx="1598930" cy="662940"/>
        </a:xfrm>
        <a:prstGeom prst="roundRect">
          <a:avLst>
            <a:gd name="adj" fmla="val 16667"/>
          </a:avLst>
        </a:prstGeom>
        <a:solidFill>
          <a:srgbClr val="FFFFFF"/>
        </a:solidFill>
        <a:ln w="38100" cmpd="dbl">
          <a:solidFill>
            <a:srgbClr val="0092BB"/>
          </a:solidFill>
          <a:round/>
          <a:headEnd/>
          <a:tailEnd/>
        </a:ln>
      </xdr:spPr>
    </xdr:sp>
    <xdr:clientData/>
  </xdr:twoCellAnchor>
  <xdr:twoCellAnchor>
    <xdr:from>
      <xdr:col>2</xdr:col>
      <xdr:colOff>1905</xdr:colOff>
      <xdr:row>32</xdr:row>
      <xdr:rowOff>0</xdr:rowOff>
    </xdr:from>
    <xdr:to>
      <xdr:col>3</xdr:col>
      <xdr:colOff>540721</xdr:colOff>
      <xdr:row>35</xdr:row>
      <xdr:rowOff>104742</xdr:rowOff>
    </xdr:to>
    <xdr:sp macro="" textlink="">
      <xdr:nvSpPr>
        <xdr:cNvPr id="10" name="Text Box 75">
          <a:extLst>
            <a:ext uri="{FF2B5EF4-FFF2-40B4-BE49-F238E27FC236}">
              <a16:creationId xmlns:a16="http://schemas.microsoft.com/office/drawing/2014/main" id="{2A9660EB-AFD7-47B2-A1D2-817F3CD00921}"/>
            </a:ext>
          </a:extLst>
        </xdr:cNvPr>
        <xdr:cNvSpPr txBox="1">
          <a:spLocks noChangeArrowheads="1"/>
        </xdr:cNvSpPr>
      </xdr:nvSpPr>
      <xdr:spPr bwMode="auto">
        <a:xfrm>
          <a:off x="1373505" y="5303520"/>
          <a:ext cx="1344631" cy="586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1 - La Défense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2 - Hauts-de-Seine Boucle Nord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3 - Hauts-de-Seine Nord Paris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4 - Hauts-de-Seine Centre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5 - Hauts-de-Seine Sud</a:t>
          </a:r>
          <a:endParaRPr lang="fr-FR" sz="700" b="0" i="0" u="none" strike="noStrike" baseline="0">
            <a:solidFill>
              <a:srgbClr val="000000"/>
            </a:solidFill>
            <a:latin typeface="Palatino"/>
          </a:endParaRPr>
        </a:p>
        <a:p>
          <a:pPr algn="l" rtl="0">
            <a:defRPr sz="1000"/>
          </a:pPr>
          <a:endParaRPr lang="fr-FR" sz="700" b="0" i="0" u="none" strike="noStrike" baseline="0">
            <a:solidFill>
              <a:srgbClr val="000000"/>
            </a:solidFill>
            <a:latin typeface="Palatino"/>
          </a:endParaRPr>
        </a:p>
      </xdr:txBody>
    </xdr:sp>
    <xdr:clientData/>
  </xdr:twoCellAnchor>
  <xdr:twoCellAnchor>
    <xdr:from>
      <xdr:col>3</xdr:col>
      <xdr:colOff>508000</xdr:colOff>
      <xdr:row>16</xdr:row>
      <xdr:rowOff>158750</xdr:rowOff>
    </xdr:from>
    <xdr:to>
      <xdr:col>4</xdr:col>
      <xdr:colOff>469900</xdr:colOff>
      <xdr:row>18</xdr:row>
      <xdr:rowOff>69850</xdr:rowOff>
    </xdr:to>
    <xdr:sp macro="" textlink="">
      <xdr:nvSpPr>
        <xdr:cNvPr id="11" name="AutoShape 76">
          <a:extLst>
            <a:ext uri="{FF2B5EF4-FFF2-40B4-BE49-F238E27FC236}">
              <a16:creationId xmlns:a16="http://schemas.microsoft.com/office/drawing/2014/main" id="{76F6E429-BED4-4CD2-B88C-3E9612216750}"/>
            </a:ext>
          </a:extLst>
        </xdr:cNvPr>
        <xdr:cNvSpPr>
          <a:spLocks noChangeArrowheads="1"/>
        </xdr:cNvSpPr>
      </xdr:nvSpPr>
      <xdr:spPr bwMode="auto">
        <a:xfrm>
          <a:off x="2685415" y="2900045"/>
          <a:ext cx="769620" cy="234950"/>
        </a:xfrm>
        <a:prstGeom prst="roundRect">
          <a:avLst>
            <a:gd name="adj" fmla="val 16667"/>
          </a:avLst>
        </a:prstGeom>
        <a:solidFill>
          <a:srgbClr val="1B4395"/>
        </a:solidFill>
        <a:ln w="3175">
          <a:solidFill>
            <a:srgbClr val="0092BB"/>
          </a:solidFill>
          <a:round/>
          <a:headEnd/>
          <a:tailEnd/>
        </a:ln>
      </xdr:spPr>
    </xdr:sp>
    <xdr:clientData/>
  </xdr:twoCellAnchor>
  <xdr:twoCellAnchor>
    <xdr:from>
      <xdr:col>3</xdr:col>
      <xdr:colOff>609601</xdr:colOff>
      <xdr:row>17</xdr:row>
      <xdr:rowOff>38100</xdr:rowOff>
    </xdr:from>
    <xdr:to>
      <xdr:col>4</xdr:col>
      <xdr:colOff>419484</xdr:colOff>
      <xdr:row>18</xdr:row>
      <xdr:rowOff>39614</xdr:rowOff>
    </xdr:to>
    <xdr:sp macro="" textlink="">
      <xdr:nvSpPr>
        <xdr:cNvPr id="12" name="Text Box 77">
          <a:extLst>
            <a:ext uri="{FF2B5EF4-FFF2-40B4-BE49-F238E27FC236}">
              <a16:creationId xmlns:a16="http://schemas.microsoft.com/office/drawing/2014/main" id="{5B3A60C5-9F7C-4896-A3A3-02A538C2D467}"/>
            </a:ext>
          </a:extLst>
        </xdr:cNvPr>
        <xdr:cNvSpPr txBox="1">
          <a:spLocks noChangeArrowheads="1"/>
        </xdr:cNvSpPr>
      </xdr:nvSpPr>
      <xdr:spPr bwMode="auto">
        <a:xfrm>
          <a:off x="2788921" y="2941320"/>
          <a:ext cx="617603" cy="1615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75 - Paris</a:t>
          </a:r>
        </a:p>
      </xdr:txBody>
    </xdr:sp>
    <xdr:clientData/>
  </xdr:twoCellAnchor>
  <xdr:twoCellAnchor>
    <xdr:from>
      <xdr:col>5</xdr:col>
      <xdr:colOff>400050</xdr:colOff>
      <xdr:row>13</xdr:row>
      <xdr:rowOff>44450</xdr:rowOff>
    </xdr:from>
    <xdr:to>
      <xdr:col>7</xdr:col>
      <xdr:colOff>304800</xdr:colOff>
      <xdr:row>14</xdr:row>
      <xdr:rowOff>127000</xdr:rowOff>
    </xdr:to>
    <xdr:sp macro="" textlink="">
      <xdr:nvSpPr>
        <xdr:cNvPr id="13" name="AutoShape 78">
          <a:extLst>
            <a:ext uri="{FF2B5EF4-FFF2-40B4-BE49-F238E27FC236}">
              <a16:creationId xmlns:a16="http://schemas.microsoft.com/office/drawing/2014/main" id="{BF39FD45-20BC-42A3-AB0E-456269AFCD77}"/>
            </a:ext>
          </a:extLst>
        </xdr:cNvPr>
        <xdr:cNvSpPr>
          <a:spLocks noChangeArrowheads="1"/>
        </xdr:cNvSpPr>
      </xdr:nvSpPr>
      <xdr:spPr bwMode="auto">
        <a:xfrm>
          <a:off x="4198620" y="2305685"/>
          <a:ext cx="1516380" cy="242570"/>
        </a:xfrm>
        <a:prstGeom prst="roundRect">
          <a:avLst>
            <a:gd name="adj" fmla="val 16667"/>
          </a:avLst>
        </a:prstGeom>
        <a:solidFill>
          <a:srgbClr val="1B4395"/>
        </a:solidFill>
        <a:ln w="3175">
          <a:solidFill>
            <a:srgbClr val="0092BB"/>
          </a:solidFill>
          <a:round/>
          <a:headEnd/>
          <a:tailEnd/>
        </a:ln>
      </xdr:spPr>
    </xdr:sp>
    <xdr:clientData/>
  </xdr:twoCellAnchor>
  <xdr:twoCellAnchor>
    <xdr:from>
      <xdr:col>5</xdr:col>
      <xdr:colOff>507365</xdr:colOff>
      <xdr:row>13</xdr:row>
      <xdr:rowOff>65405</xdr:rowOff>
    </xdr:from>
    <xdr:to>
      <xdr:col>7</xdr:col>
      <xdr:colOff>239317</xdr:colOff>
      <xdr:row>14</xdr:row>
      <xdr:rowOff>99131</xdr:rowOff>
    </xdr:to>
    <xdr:sp macro="" textlink="">
      <xdr:nvSpPr>
        <xdr:cNvPr id="14" name="Text Box 79">
          <a:extLst>
            <a:ext uri="{FF2B5EF4-FFF2-40B4-BE49-F238E27FC236}">
              <a16:creationId xmlns:a16="http://schemas.microsoft.com/office/drawing/2014/main" id="{DD4F54C6-F039-43A8-B80C-C0336F892477}"/>
            </a:ext>
          </a:extLst>
        </xdr:cNvPr>
        <xdr:cNvSpPr txBox="1">
          <a:spLocks noChangeArrowheads="1"/>
        </xdr:cNvSpPr>
      </xdr:nvSpPr>
      <xdr:spPr bwMode="auto">
        <a:xfrm>
          <a:off x="4300220" y="2330450"/>
          <a:ext cx="1347392" cy="19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93 - Seine-Saint-Denis</a:t>
          </a:r>
        </a:p>
      </xdr:txBody>
    </xdr:sp>
    <xdr:clientData/>
  </xdr:twoCellAnchor>
  <xdr:twoCellAnchor>
    <xdr:from>
      <xdr:col>4</xdr:col>
      <xdr:colOff>711200</xdr:colOff>
      <xdr:row>30</xdr:row>
      <xdr:rowOff>146050</xdr:rowOff>
    </xdr:from>
    <xdr:to>
      <xdr:col>6</xdr:col>
      <xdr:colOff>330200</xdr:colOff>
      <xdr:row>32</xdr:row>
      <xdr:rowOff>63500</xdr:rowOff>
    </xdr:to>
    <xdr:sp macro="" textlink="">
      <xdr:nvSpPr>
        <xdr:cNvPr id="15" name="AutoShape 80">
          <a:extLst>
            <a:ext uri="{FF2B5EF4-FFF2-40B4-BE49-F238E27FC236}">
              <a16:creationId xmlns:a16="http://schemas.microsoft.com/office/drawing/2014/main" id="{100272D6-60E5-4DD7-B31D-99DE6354BA03}"/>
            </a:ext>
          </a:extLst>
        </xdr:cNvPr>
        <xdr:cNvSpPr>
          <a:spLocks noChangeArrowheads="1"/>
        </xdr:cNvSpPr>
      </xdr:nvSpPr>
      <xdr:spPr bwMode="auto">
        <a:xfrm>
          <a:off x="3700145" y="5131435"/>
          <a:ext cx="1234440" cy="237490"/>
        </a:xfrm>
        <a:prstGeom prst="roundRect">
          <a:avLst>
            <a:gd name="adj" fmla="val 16667"/>
          </a:avLst>
        </a:prstGeom>
        <a:solidFill>
          <a:srgbClr val="1B4395"/>
        </a:solidFill>
        <a:ln w="3175">
          <a:solidFill>
            <a:srgbClr val="0092BB"/>
          </a:solidFill>
          <a:round/>
          <a:headEnd/>
          <a:tailEnd/>
        </a:ln>
      </xdr:spPr>
    </xdr:sp>
    <xdr:clientData/>
  </xdr:twoCellAnchor>
  <xdr:twoCellAnchor>
    <xdr:from>
      <xdr:col>5</xdr:col>
      <xdr:colOff>92075</xdr:colOff>
      <xdr:row>31</xdr:row>
      <xdr:rowOff>25400</xdr:rowOff>
    </xdr:from>
    <xdr:to>
      <xdr:col>6</xdr:col>
      <xdr:colOff>250458</xdr:colOff>
      <xdr:row>32</xdr:row>
      <xdr:rowOff>59637</xdr:rowOff>
    </xdr:to>
    <xdr:sp macro="" textlink="">
      <xdr:nvSpPr>
        <xdr:cNvPr id="16" name="Text Box 81">
          <a:extLst>
            <a:ext uri="{FF2B5EF4-FFF2-40B4-BE49-F238E27FC236}">
              <a16:creationId xmlns:a16="http://schemas.microsoft.com/office/drawing/2014/main" id="{CC8DD5C4-9199-461D-91A4-D8179D7BACB1}"/>
            </a:ext>
          </a:extLst>
        </xdr:cNvPr>
        <xdr:cNvSpPr txBox="1">
          <a:spLocks noChangeArrowheads="1"/>
        </xdr:cNvSpPr>
      </xdr:nvSpPr>
      <xdr:spPr bwMode="auto">
        <a:xfrm>
          <a:off x="3890645" y="5170805"/>
          <a:ext cx="966103" cy="196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94 - Val-de-Marne</a:t>
          </a:r>
        </a:p>
      </xdr:txBody>
    </xdr:sp>
    <xdr:clientData/>
  </xdr:twoCellAnchor>
  <xdr:twoCellAnchor>
    <xdr:from>
      <xdr:col>1</xdr:col>
      <xdr:colOff>742950</xdr:colOff>
      <xdr:row>30</xdr:row>
      <xdr:rowOff>0</xdr:rowOff>
    </xdr:from>
    <xdr:to>
      <xdr:col>3</xdr:col>
      <xdr:colOff>444500</xdr:colOff>
      <xdr:row>31</xdr:row>
      <xdr:rowOff>95250</xdr:rowOff>
    </xdr:to>
    <xdr:sp macro="" textlink="">
      <xdr:nvSpPr>
        <xdr:cNvPr id="17" name="AutoShape 82">
          <a:extLst>
            <a:ext uri="{FF2B5EF4-FFF2-40B4-BE49-F238E27FC236}">
              <a16:creationId xmlns:a16="http://schemas.microsoft.com/office/drawing/2014/main" id="{29EB7FBC-C95E-4AE4-AD73-5A1AFC4EF35A}"/>
            </a:ext>
          </a:extLst>
        </xdr:cNvPr>
        <xdr:cNvSpPr>
          <a:spLocks noChangeArrowheads="1"/>
        </xdr:cNvSpPr>
      </xdr:nvSpPr>
      <xdr:spPr bwMode="auto">
        <a:xfrm>
          <a:off x="1310640" y="4983480"/>
          <a:ext cx="1315085" cy="259080"/>
        </a:xfrm>
        <a:prstGeom prst="roundRect">
          <a:avLst>
            <a:gd name="adj" fmla="val 16667"/>
          </a:avLst>
        </a:prstGeom>
        <a:solidFill>
          <a:srgbClr val="1B4395"/>
        </a:solidFill>
        <a:ln w="3175">
          <a:solidFill>
            <a:srgbClr val="0092BB"/>
          </a:solidFill>
          <a:round/>
          <a:headEnd/>
          <a:tailEnd/>
        </a:ln>
      </xdr:spPr>
    </xdr:sp>
    <xdr:clientData/>
  </xdr:twoCellAnchor>
  <xdr:twoCellAnchor>
    <xdr:from>
      <xdr:col>2</xdr:col>
      <xdr:colOff>73660</xdr:colOff>
      <xdr:row>30</xdr:row>
      <xdr:rowOff>57785</xdr:rowOff>
    </xdr:from>
    <xdr:to>
      <xdr:col>3</xdr:col>
      <xdr:colOff>339566</xdr:colOff>
      <xdr:row>31</xdr:row>
      <xdr:rowOff>35542</xdr:rowOff>
    </xdr:to>
    <xdr:sp macro="" textlink="">
      <xdr:nvSpPr>
        <xdr:cNvPr id="18" name="Text Box 83">
          <a:extLst>
            <a:ext uri="{FF2B5EF4-FFF2-40B4-BE49-F238E27FC236}">
              <a16:creationId xmlns:a16="http://schemas.microsoft.com/office/drawing/2014/main" id="{6B8511BC-9097-4339-AC77-0FBBB02610D8}"/>
            </a:ext>
          </a:extLst>
        </xdr:cNvPr>
        <xdr:cNvSpPr txBox="1">
          <a:spLocks noChangeArrowheads="1"/>
        </xdr:cNvSpPr>
      </xdr:nvSpPr>
      <xdr:spPr bwMode="auto">
        <a:xfrm>
          <a:off x="1445260" y="5045075"/>
          <a:ext cx="1073626" cy="133967"/>
        </a:xfrm>
        <a:prstGeom prst="rect">
          <a:avLst/>
        </a:prstGeom>
        <a:solidFill>
          <a:srgbClr val="1B4395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92 - Hauts-de-Seine</a:t>
          </a:r>
        </a:p>
      </xdr:txBody>
    </xdr:sp>
    <xdr:clientData/>
  </xdr:twoCellAnchor>
  <xdr:twoCellAnchor editAs="oneCell">
    <xdr:from>
      <xdr:col>7</xdr:col>
      <xdr:colOff>38100</xdr:colOff>
      <xdr:row>0</xdr:row>
      <xdr:rowOff>38100</xdr:rowOff>
    </xdr:from>
    <xdr:to>
      <xdr:col>8</xdr:col>
      <xdr:colOff>155</xdr:colOff>
      <xdr:row>5</xdr:row>
      <xdr:rowOff>684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E0E85290-DE82-4521-BAFC-7379C880BC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39" t="21853" r="21056" b="22265"/>
        <a:stretch/>
      </xdr:blipFill>
      <xdr:spPr bwMode="auto">
        <a:xfrm>
          <a:off x="5448300" y="38100"/>
          <a:ext cx="769775" cy="762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61</xdr:row>
      <xdr:rowOff>133352</xdr:rowOff>
    </xdr:from>
    <xdr:to>
      <xdr:col>4</xdr:col>
      <xdr:colOff>469450</xdr:colOff>
      <xdr:row>72</xdr:row>
      <xdr:rowOff>84972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8D9B888A-8F99-4225-8CF7-40FF1E33D6B9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4</xdr:col>
      <xdr:colOff>450850</xdr:colOff>
      <xdr:row>61</xdr:row>
      <xdr:rowOff>127000</xdr:rowOff>
    </xdr:from>
    <xdr:to>
      <xdr:col>10</xdr:col>
      <xdr:colOff>507550</xdr:colOff>
      <xdr:row>72</xdr:row>
      <xdr:rowOff>79950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3DBA2893-CFDE-4AD5-B45A-10CAD76B94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10</xdr:col>
      <xdr:colOff>520700</xdr:colOff>
      <xdr:row>61</xdr:row>
      <xdr:rowOff>127000</xdr:rowOff>
    </xdr:from>
    <xdr:to>
      <xdr:col>16</xdr:col>
      <xdr:colOff>88450</xdr:colOff>
      <xdr:row>72</xdr:row>
      <xdr:rowOff>79950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54D8D208-D581-48BE-88A4-D79BA0E3A6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2</xdr:col>
      <xdr:colOff>1050925</xdr:colOff>
      <xdr:row>59</xdr:row>
      <xdr:rowOff>127000</xdr:rowOff>
    </xdr:from>
    <xdr:to>
      <xdr:col>3</xdr:col>
      <xdr:colOff>270057</xdr:colOff>
      <xdr:row>61</xdr:row>
      <xdr:rowOff>53891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B2034733-E8DA-471D-9B1E-C24D0E31CA68}"/>
            </a:ext>
          </a:extLst>
        </xdr:cNvPr>
        <xdr:cNvSpPr txBox="1">
          <a:spLocks noChangeArrowheads="1"/>
        </xdr:cNvSpPr>
      </xdr:nvSpPr>
      <xdr:spPr bwMode="auto">
        <a:xfrm>
          <a:off x="1645285" y="11709400"/>
          <a:ext cx="1627052" cy="262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1B4395"/>
              </a:solidFill>
              <a:latin typeface="Arial"/>
              <a:cs typeface="Arial"/>
            </a:rPr>
            <a:t>Taux d'occupation</a:t>
          </a:r>
          <a:endParaRPr lang="fr-FR">
            <a:solidFill>
              <a:srgbClr val="1B4395"/>
            </a:solidFill>
          </a:endParaRPr>
        </a:p>
      </xdr:txBody>
    </xdr:sp>
    <xdr:clientData/>
  </xdr:twoCellAnchor>
  <xdr:twoCellAnchor>
    <xdr:from>
      <xdr:col>6</xdr:col>
      <xdr:colOff>385445</xdr:colOff>
      <xdr:row>59</xdr:row>
      <xdr:rowOff>120650</xdr:rowOff>
    </xdr:from>
    <xdr:to>
      <xdr:col>9</xdr:col>
      <xdr:colOff>516204</xdr:colOff>
      <xdr:row>61</xdr:row>
      <xdr:rowOff>120944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93BE918D-0EAD-4D79-B6FA-B1E13E681662}"/>
            </a:ext>
          </a:extLst>
        </xdr:cNvPr>
        <xdr:cNvSpPr txBox="1">
          <a:spLocks noChangeArrowheads="1"/>
        </xdr:cNvSpPr>
      </xdr:nvSpPr>
      <xdr:spPr bwMode="auto">
        <a:xfrm>
          <a:off x="5125085" y="11703050"/>
          <a:ext cx="1868119" cy="3355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1B4395"/>
              </a:solidFill>
              <a:latin typeface="Arial"/>
              <a:cs typeface="Arial"/>
            </a:rPr>
            <a:t>Prix moyen en euros TTC</a:t>
          </a:r>
          <a:endParaRPr lang="fr-FR">
            <a:solidFill>
              <a:srgbClr val="1B4395"/>
            </a:solidFill>
          </a:endParaRPr>
        </a:p>
      </xdr:txBody>
    </xdr:sp>
    <xdr:clientData/>
  </xdr:twoCellAnchor>
  <xdr:twoCellAnchor>
    <xdr:from>
      <xdr:col>12</xdr:col>
      <xdr:colOff>525780</xdr:colOff>
      <xdr:row>59</xdr:row>
      <xdr:rowOff>128905</xdr:rowOff>
    </xdr:from>
    <xdr:to>
      <xdr:col>15</xdr:col>
      <xdr:colOff>558768</xdr:colOff>
      <xdr:row>61</xdr:row>
      <xdr:rowOff>111486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B2AD48A-CA83-46BB-99A2-7B6A0BD280AA}"/>
            </a:ext>
          </a:extLst>
        </xdr:cNvPr>
        <xdr:cNvSpPr txBox="1">
          <a:spLocks noChangeArrowheads="1"/>
        </xdr:cNvSpPr>
      </xdr:nvSpPr>
      <xdr:spPr bwMode="auto">
        <a:xfrm>
          <a:off x="8740140" y="11711305"/>
          <a:ext cx="1770348" cy="3178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1B4395"/>
              </a:solidFill>
              <a:latin typeface="Arial"/>
              <a:cs typeface="Arial"/>
            </a:rPr>
            <a:t>RevPAR en euros TTC</a:t>
          </a:r>
          <a:endParaRPr lang="fr-FR">
            <a:solidFill>
              <a:srgbClr val="1B4395"/>
            </a:solidFill>
          </a:endParaRPr>
        </a:p>
      </xdr:txBody>
    </xdr:sp>
    <xdr:clientData/>
  </xdr:twoCellAnchor>
  <xdr:twoCellAnchor editAs="oneCell">
    <xdr:from>
      <xdr:col>15</xdr:col>
      <xdr:colOff>371475</xdr:colOff>
      <xdr:row>0</xdr:row>
      <xdr:rowOff>28575</xdr:rowOff>
    </xdr:from>
    <xdr:to>
      <xdr:col>16</xdr:col>
      <xdr:colOff>66195</xdr:colOff>
      <xdr:row>3</xdr:row>
      <xdr:rowOff>19734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B84F4A49-BE51-4EC2-B11F-6B151DF38A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39" t="21853" r="21056" b="22265"/>
        <a:stretch/>
      </xdr:blipFill>
      <xdr:spPr bwMode="auto">
        <a:xfrm>
          <a:off x="10323195" y="28575"/>
          <a:ext cx="755805" cy="777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358588</xdr:colOff>
      <xdr:row>0</xdr:row>
      <xdr:rowOff>0</xdr:rowOff>
    </xdr:from>
    <xdr:to>
      <xdr:col>16</xdr:col>
      <xdr:colOff>85618</xdr:colOff>
      <xdr:row>3</xdr:row>
      <xdr:rowOff>15924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ADFBF7D-9315-4E8C-AEA9-9CD460FA34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39" t="21853" r="21056" b="22265"/>
        <a:stretch/>
      </xdr:blipFill>
      <xdr:spPr bwMode="auto">
        <a:xfrm>
          <a:off x="12489628" y="0"/>
          <a:ext cx="778590" cy="793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347383</xdr:colOff>
      <xdr:row>0</xdr:row>
      <xdr:rowOff>33617</xdr:rowOff>
    </xdr:from>
    <xdr:to>
      <xdr:col>16</xdr:col>
      <xdr:colOff>76954</xdr:colOff>
      <xdr:row>3</xdr:row>
      <xdr:rowOff>50176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2A49DE7-3F26-4D81-B1D0-0D14ABA907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39" t="21853" r="21056" b="22265"/>
        <a:stretch/>
      </xdr:blipFill>
      <xdr:spPr bwMode="auto">
        <a:xfrm>
          <a:off x="12371743" y="33617"/>
          <a:ext cx="784941" cy="7976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381000</xdr:colOff>
      <xdr:row>0</xdr:row>
      <xdr:rowOff>22412</xdr:rowOff>
    </xdr:from>
    <xdr:to>
      <xdr:col>16</xdr:col>
      <xdr:colOff>76915</xdr:colOff>
      <xdr:row>3</xdr:row>
      <xdr:rowOff>29446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A4EFCB6-2C1C-428C-89A4-A95150DA1A8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39" t="21853" r="21056" b="22265"/>
        <a:stretch/>
      </xdr:blipFill>
      <xdr:spPr bwMode="auto">
        <a:xfrm>
          <a:off x="10591800" y="22412"/>
          <a:ext cx="753190" cy="793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500063</xdr:colOff>
      <xdr:row>0</xdr:row>
      <xdr:rowOff>23812</xdr:rowOff>
    </xdr:from>
    <xdr:to>
      <xdr:col>16</xdr:col>
      <xdr:colOff>93818</xdr:colOff>
      <xdr:row>3</xdr:row>
      <xdr:rowOff>21003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1DC23BE-20CF-41CD-B2B4-0B44C187D6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39" t="21853" r="21056" b="22265"/>
        <a:stretch/>
      </xdr:blipFill>
      <xdr:spPr bwMode="auto">
        <a:xfrm>
          <a:off x="13903643" y="23812"/>
          <a:ext cx="757710" cy="785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99</xdr:row>
      <xdr:rowOff>0</xdr:rowOff>
    </xdr:from>
    <xdr:to>
      <xdr:col>11</xdr:col>
      <xdr:colOff>463550</xdr:colOff>
      <xdr:row>99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10A1AE80-3751-4718-BB4B-32812648CB5F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99</xdr:row>
      <xdr:rowOff>0</xdr:rowOff>
    </xdr:from>
    <xdr:to>
      <xdr:col>11</xdr:col>
      <xdr:colOff>463550</xdr:colOff>
      <xdr:row>99</xdr:row>
      <xdr:rowOff>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67C4C07-CE57-457E-8E5E-85C10F62F23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99</xdr:row>
      <xdr:rowOff>0</xdr:rowOff>
    </xdr:from>
    <xdr:to>
      <xdr:col>11</xdr:col>
      <xdr:colOff>463550</xdr:colOff>
      <xdr:row>99</xdr:row>
      <xdr:rowOff>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3400E823-6E23-4E67-B69F-2CFA7822021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15</xdr:col>
      <xdr:colOff>347382</xdr:colOff>
      <xdr:row>0</xdr:row>
      <xdr:rowOff>22411</xdr:rowOff>
    </xdr:from>
    <xdr:to>
      <xdr:col>16</xdr:col>
      <xdr:colOff>68698</xdr:colOff>
      <xdr:row>3</xdr:row>
      <xdr:rowOff>37700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1D2B7BD-4839-467A-B5DD-F22559DC9D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39" t="21853" r="21056" b="22265"/>
        <a:stretch/>
      </xdr:blipFill>
      <xdr:spPr bwMode="auto">
        <a:xfrm>
          <a:off x="12592722" y="22411"/>
          <a:ext cx="778591" cy="800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1587</xdr:colOff>
      <xdr:row>72</xdr:row>
      <xdr:rowOff>4739</xdr:rowOff>
    </xdr:from>
    <xdr:to>
      <xdr:col>15</xdr:col>
      <xdr:colOff>1112462</xdr:colOff>
      <xdr:row>94</xdr:row>
      <xdr:rowOff>150419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8C047667-5077-41EC-848E-1DA7FEA6E612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476250</xdr:colOff>
      <xdr:row>0</xdr:row>
      <xdr:rowOff>35719</xdr:rowOff>
    </xdr:from>
    <xdr:to>
      <xdr:col>16</xdr:col>
      <xdr:colOff>72545</xdr:colOff>
      <xdr:row>3</xdr:row>
      <xdr:rowOff>25925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7EC2D39-2BC1-4126-A2C2-9D7A4003BB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39" t="21853" r="21056" b="22265"/>
        <a:stretch/>
      </xdr:blipFill>
      <xdr:spPr bwMode="auto">
        <a:xfrm>
          <a:off x="13239750" y="35719"/>
          <a:ext cx="771680" cy="773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101226</xdr:colOff>
      <xdr:row>72</xdr:row>
      <xdr:rowOff>13073</xdr:rowOff>
    </xdr:from>
    <xdr:to>
      <xdr:col>15</xdr:col>
      <xdr:colOff>1076697</xdr:colOff>
      <xdr:row>94</xdr:row>
      <xdr:rowOff>103581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46342BA8-CB4D-4C0D-9AB4-446DF0FFE5D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347383</xdr:colOff>
      <xdr:row>0</xdr:row>
      <xdr:rowOff>33618</xdr:rowOff>
    </xdr:from>
    <xdr:to>
      <xdr:col>16</xdr:col>
      <xdr:colOff>73780</xdr:colOff>
      <xdr:row>3</xdr:row>
      <xdr:rowOff>57797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9D3D60F-D1F5-413C-BC8D-1BA3F14A0A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39" t="21853" r="21056" b="22265"/>
        <a:stretch/>
      </xdr:blipFill>
      <xdr:spPr bwMode="auto">
        <a:xfrm>
          <a:off x="12928003" y="33618"/>
          <a:ext cx="781767" cy="803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B3F4E-9829-42A6-916B-61B6231F6DAB}">
  <sheetPr>
    <tabColor rgb="FF1B4395"/>
  </sheetPr>
  <dimension ref="B7:H45"/>
  <sheetViews>
    <sheetView view="pageBreakPreview" zoomScaleNormal="100" zoomScaleSheetLayoutView="100" workbookViewId="0">
      <selection activeCell="J13" sqref="J13"/>
    </sheetView>
  </sheetViews>
  <sheetFormatPr baseColWidth="10" defaultColWidth="12.109375" defaultRowHeight="13.2"/>
  <cols>
    <col min="1" max="1" width="8.44140625" style="1" customWidth="1"/>
    <col min="2" max="16384" width="12.109375" style="1"/>
  </cols>
  <sheetData>
    <row r="7" spans="2:8" ht="27" customHeight="1">
      <c r="B7" s="71" t="s">
        <v>0</v>
      </c>
      <c r="C7" s="71"/>
      <c r="D7" s="71"/>
      <c r="E7" s="71"/>
      <c r="F7" s="71"/>
      <c r="G7" s="71"/>
      <c r="H7" s="71"/>
    </row>
    <row r="45" spans="8:8">
      <c r="H45" s="2" t="s">
        <v>551</v>
      </c>
    </row>
  </sheetData>
  <mergeCells count="1">
    <mergeCell ref="B7:H7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C50A9-0648-406D-9C8A-AD08F22EE92A}">
  <sheetPr>
    <tabColor rgb="FF1B4395"/>
  </sheetPr>
  <dimension ref="A1:AE69"/>
  <sheetViews>
    <sheetView view="pageBreakPreview" topLeftCell="A16" zoomScale="85" zoomScaleNormal="100" zoomScaleSheetLayoutView="85" workbookViewId="0">
      <selection activeCell="K44" sqref="K44"/>
    </sheetView>
  </sheetViews>
  <sheetFormatPr baseColWidth="10" defaultColWidth="10.88671875" defaultRowHeight="13.2"/>
  <cols>
    <col min="1" max="1" width="7.109375" style="3" customWidth="1"/>
    <col min="2" max="2" width="1.5546875" style="3" customWidth="1"/>
    <col min="3" max="3" width="35.109375" style="3" customWidth="1"/>
    <col min="4" max="15" width="8.44140625" style="6" customWidth="1"/>
    <col min="16" max="16" width="15.44140625" style="6" customWidth="1"/>
    <col min="17" max="17" width="1.5546875" style="3" customWidth="1"/>
    <col min="18" max="18" width="7.109375" style="6" customWidth="1"/>
    <col min="19" max="29" width="10" style="6" customWidth="1"/>
    <col min="30" max="256" width="10.88671875" style="3"/>
    <col min="257" max="257" width="7.109375" style="3" customWidth="1"/>
    <col min="258" max="258" width="1.5546875" style="3" customWidth="1"/>
    <col min="259" max="259" width="35.109375" style="3" customWidth="1"/>
    <col min="260" max="271" width="8.44140625" style="3" customWidth="1"/>
    <col min="272" max="272" width="15.44140625" style="3" customWidth="1"/>
    <col min="273" max="273" width="1.5546875" style="3" customWidth="1"/>
    <col min="274" max="274" width="7.109375" style="3" customWidth="1"/>
    <col min="275" max="285" width="10" style="3" customWidth="1"/>
    <col min="286" max="512" width="10.88671875" style="3"/>
    <col min="513" max="513" width="7.109375" style="3" customWidth="1"/>
    <col min="514" max="514" width="1.5546875" style="3" customWidth="1"/>
    <col min="515" max="515" width="35.109375" style="3" customWidth="1"/>
    <col min="516" max="527" width="8.44140625" style="3" customWidth="1"/>
    <col min="528" max="528" width="15.44140625" style="3" customWidth="1"/>
    <col min="529" max="529" width="1.5546875" style="3" customWidth="1"/>
    <col min="530" max="530" width="7.109375" style="3" customWidth="1"/>
    <col min="531" max="541" width="10" style="3" customWidth="1"/>
    <col min="542" max="768" width="10.88671875" style="3"/>
    <col min="769" max="769" width="7.109375" style="3" customWidth="1"/>
    <col min="770" max="770" width="1.5546875" style="3" customWidth="1"/>
    <col min="771" max="771" width="35.109375" style="3" customWidth="1"/>
    <col min="772" max="783" width="8.44140625" style="3" customWidth="1"/>
    <col min="784" max="784" width="15.44140625" style="3" customWidth="1"/>
    <col min="785" max="785" width="1.5546875" style="3" customWidth="1"/>
    <col min="786" max="786" width="7.109375" style="3" customWidth="1"/>
    <col min="787" max="797" width="10" style="3" customWidth="1"/>
    <col min="798" max="1024" width="10.88671875" style="3"/>
    <col min="1025" max="1025" width="7.109375" style="3" customWidth="1"/>
    <col min="1026" max="1026" width="1.5546875" style="3" customWidth="1"/>
    <col min="1027" max="1027" width="35.109375" style="3" customWidth="1"/>
    <col min="1028" max="1039" width="8.44140625" style="3" customWidth="1"/>
    <col min="1040" max="1040" width="15.44140625" style="3" customWidth="1"/>
    <col min="1041" max="1041" width="1.5546875" style="3" customWidth="1"/>
    <col min="1042" max="1042" width="7.109375" style="3" customWidth="1"/>
    <col min="1043" max="1053" width="10" style="3" customWidth="1"/>
    <col min="1054" max="1280" width="10.88671875" style="3"/>
    <col min="1281" max="1281" width="7.109375" style="3" customWidth="1"/>
    <col min="1282" max="1282" width="1.5546875" style="3" customWidth="1"/>
    <col min="1283" max="1283" width="35.109375" style="3" customWidth="1"/>
    <col min="1284" max="1295" width="8.44140625" style="3" customWidth="1"/>
    <col min="1296" max="1296" width="15.44140625" style="3" customWidth="1"/>
    <col min="1297" max="1297" width="1.5546875" style="3" customWidth="1"/>
    <col min="1298" max="1298" width="7.109375" style="3" customWidth="1"/>
    <col min="1299" max="1309" width="10" style="3" customWidth="1"/>
    <col min="1310" max="1536" width="10.88671875" style="3"/>
    <col min="1537" max="1537" width="7.109375" style="3" customWidth="1"/>
    <col min="1538" max="1538" width="1.5546875" style="3" customWidth="1"/>
    <col min="1539" max="1539" width="35.109375" style="3" customWidth="1"/>
    <col min="1540" max="1551" width="8.44140625" style="3" customWidth="1"/>
    <col min="1552" max="1552" width="15.44140625" style="3" customWidth="1"/>
    <col min="1553" max="1553" width="1.5546875" style="3" customWidth="1"/>
    <col min="1554" max="1554" width="7.109375" style="3" customWidth="1"/>
    <col min="1555" max="1565" width="10" style="3" customWidth="1"/>
    <col min="1566" max="1792" width="10.88671875" style="3"/>
    <col min="1793" max="1793" width="7.109375" style="3" customWidth="1"/>
    <col min="1794" max="1794" width="1.5546875" style="3" customWidth="1"/>
    <col min="1795" max="1795" width="35.109375" style="3" customWidth="1"/>
    <col min="1796" max="1807" width="8.44140625" style="3" customWidth="1"/>
    <col min="1808" max="1808" width="15.44140625" style="3" customWidth="1"/>
    <col min="1809" max="1809" width="1.5546875" style="3" customWidth="1"/>
    <col min="1810" max="1810" width="7.109375" style="3" customWidth="1"/>
    <col min="1811" max="1821" width="10" style="3" customWidth="1"/>
    <col min="1822" max="2048" width="10.88671875" style="3"/>
    <col min="2049" max="2049" width="7.109375" style="3" customWidth="1"/>
    <col min="2050" max="2050" width="1.5546875" style="3" customWidth="1"/>
    <col min="2051" max="2051" width="35.109375" style="3" customWidth="1"/>
    <col min="2052" max="2063" width="8.44140625" style="3" customWidth="1"/>
    <col min="2064" max="2064" width="15.44140625" style="3" customWidth="1"/>
    <col min="2065" max="2065" width="1.5546875" style="3" customWidth="1"/>
    <col min="2066" max="2066" width="7.109375" style="3" customWidth="1"/>
    <col min="2067" max="2077" width="10" style="3" customWidth="1"/>
    <col min="2078" max="2304" width="10.88671875" style="3"/>
    <col min="2305" max="2305" width="7.109375" style="3" customWidth="1"/>
    <col min="2306" max="2306" width="1.5546875" style="3" customWidth="1"/>
    <col min="2307" max="2307" width="35.109375" style="3" customWidth="1"/>
    <col min="2308" max="2319" width="8.44140625" style="3" customWidth="1"/>
    <col min="2320" max="2320" width="15.44140625" style="3" customWidth="1"/>
    <col min="2321" max="2321" width="1.5546875" style="3" customWidth="1"/>
    <col min="2322" max="2322" width="7.109375" style="3" customWidth="1"/>
    <col min="2323" max="2333" width="10" style="3" customWidth="1"/>
    <col min="2334" max="2560" width="10.88671875" style="3"/>
    <col min="2561" max="2561" width="7.109375" style="3" customWidth="1"/>
    <col min="2562" max="2562" width="1.5546875" style="3" customWidth="1"/>
    <col min="2563" max="2563" width="35.109375" style="3" customWidth="1"/>
    <col min="2564" max="2575" width="8.44140625" style="3" customWidth="1"/>
    <col min="2576" max="2576" width="15.44140625" style="3" customWidth="1"/>
    <col min="2577" max="2577" width="1.5546875" style="3" customWidth="1"/>
    <col min="2578" max="2578" width="7.109375" style="3" customWidth="1"/>
    <col min="2579" max="2589" width="10" style="3" customWidth="1"/>
    <col min="2590" max="2816" width="10.88671875" style="3"/>
    <col min="2817" max="2817" width="7.109375" style="3" customWidth="1"/>
    <col min="2818" max="2818" width="1.5546875" style="3" customWidth="1"/>
    <col min="2819" max="2819" width="35.109375" style="3" customWidth="1"/>
    <col min="2820" max="2831" width="8.44140625" style="3" customWidth="1"/>
    <col min="2832" max="2832" width="15.44140625" style="3" customWidth="1"/>
    <col min="2833" max="2833" width="1.5546875" style="3" customWidth="1"/>
    <col min="2834" max="2834" width="7.109375" style="3" customWidth="1"/>
    <col min="2835" max="2845" width="10" style="3" customWidth="1"/>
    <col min="2846" max="3072" width="10.88671875" style="3"/>
    <col min="3073" max="3073" width="7.109375" style="3" customWidth="1"/>
    <col min="3074" max="3074" width="1.5546875" style="3" customWidth="1"/>
    <col min="3075" max="3075" width="35.109375" style="3" customWidth="1"/>
    <col min="3076" max="3087" width="8.44140625" style="3" customWidth="1"/>
    <col min="3088" max="3088" width="15.44140625" style="3" customWidth="1"/>
    <col min="3089" max="3089" width="1.5546875" style="3" customWidth="1"/>
    <col min="3090" max="3090" width="7.109375" style="3" customWidth="1"/>
    <col min="3091" max="3101" width="10" style="3" customWidth="1"/>
    <col min="3102" max="3328" width="10.88671875" style="3"/>
    <col min="3329" max="3329" width="7.109375" style="3" customWidth="1"/>
    <col min="3330" max="3330" width="1.5546875" style="3" customWidth="1"/>
    <col min="3331" max="3331" width="35.109375" style="3" customWidth="1"/>
    <col min="3332" max="3343" width="8.44140625" style="3" customWidth="1"/>
    <col min="3344" max="3344" width="15.44140625" style="3" customWidth="1"/>
    <col min="3345" max="3345" width="1.5546875" style="3" customWidth="1"/>
    <col min="3346" max="3346" width="7.109375" style="3" customWidth="1"/>
    <col min="3347" max="3357" width="10" style="3" customWidth="1"/>
    <col min="3358" max="3584" width="10.88671875" style="3"/>
    <col min="3585" max="3585" width="7.109375" style="3" customWidth="1"/>
    <col min="3586" max="3586" width="1.5546875" style="3" customWidth="1"/>
    <col min="3587" max="3587" width="35.109375" style="3" customWidth="1"/>
    <col min="3588" max="3599" width="8.44140625" style="3" customWidth="1"/>
    <col min="3600" max="3600" width="15.44140625" style="3" customWidth="1"/>
    <col min="3601" max="3601" width="1.5546875" style="3" customWidth="1"/>
    <col min="3602" max="3602" width="7.109375" style="3" customWidth="1"/>
    <col min="3603" max="3613" width="10" style="3" customWidth="1"/>
    <col min="3614" max="3840" width="10.88671875" style="3"/>
    <col min="3841" max="3841" width="7.109375" style="3" customWidth="1"/>
    <col min="3842" max="3842" width="1.5546875" style="3" customWidth="1"/>
    <col min="3843" max="3843" width="35.109375" style="3" customWidth="1"/>
    <col min="3844" max="3855" width="8.44140625" style="3" customWidth="1"/>
    <col min="3856" max="3856" width="15.44140625" style="3" customWidth="1"/>
    <col min="3857" max="3857" width="1.5546875" style="3" customWidth="1"/>
    <col min="3858" max="3858" width="7.109375" style="3" customWidth="1"/>
    <col min="3859" max="3869" width="10" style="3" customWidth="1"/>
    <col min="3870" max="4096" width="10.88671875" style="3"/>
    <col min="4097" max="4097" width="7.109375" style="3" customWidth="1"/>
    <col min="4098" max="4098" width="1.5546875" style="3" customWidth="1"/>
    <col min="4099" max="4099" width="35.109375" style="3" customWidth="1"/>
    <col min="4100" max="4111" width="8.44140625" style="3" customWidth="1"/>
    <col min="4112" max="4112" width="15.44140625" style="3" customWidth="1"/>
    <col min="4113" max="4113" width="1.5546875" style="3" customWidth="1"/>
    <col min="4114" max="4114" width="7.109375" style="3" customWidth="1"/>
    <col min="4115" max="4125" width="10" style="3" customWidth="1"/>
    <col min="4126" max="4352" width="10.88671875" style="3"/>
    <col min="4353" max="4353" width="7.109375" style="3" customWidth="1"/>
    <col min="4354" max="4354" width="1.5546875" style="3" customWidth="1"/>
    <col min="4355" max="4355" width="35.109375" style="3" customWidth="1"/>
    <col min="4356" max="4367" width="8.44140625" style="3" customWidth="1"/>
    <col min="4368" max="4368" width="15.44140625" style="3" customWidth="1"/>
    <col min="4369" max="4369" width="1.5546875" style="3" customWidth="1"/>
    <col min="4370" max="4370" width="7.109375" style="3" customWidth="1"/>
    <col min="4371" max="4381" width="10" style="3" customWidth="1"/>
    <col min="4382" max="4608" width="10.88671875" style="3"/>
    <col min="4609" max="4609" width="7.109375" style="3" customWidth="1"/>
    <col min="4610" max="4610" width="1.5546875" style="3" customWidth="1"/>
    <col min="4611" max="4611" width="35.109375" style="3" customWidth="1"/>
    <col min="4612" max="4623" width="8.44140625" style="3" customWidth="1"/>
    <col min="4624" max="4624" width="15.44140625" style="3" customWidth="1"/>
    <col min="4625" max="4625" width="1.5546875" style="3" customWidth="1"/>
    <col min="4626" max="4626" width="7.109375" style="3" customWidth="1"/>
    <col min="4627" max="4637" width="10" style="3" customWidth="1"/>
    <col min="4638" max="4864" width="10.88671875" style="3"/>
    <col min="4865" max="4865" width="7.109375" style="3" customWidth="1"/>
    <col min="4866" max="4866" width="1.5546875" style="3" customWidth="1"/>
    <col min="4867" max="4867" width="35.109375" style="3" customWidth="1"/>
    <col min="4868" max="4879" width="8.44140625" style="3" customWidth="1"/>
    <col min="4880" max="4880" width="15.44140625" style="3" customWidth="1"/>
    <col min="4881" max="4881" width="1.5546875" style="3" customWidth="1"/>
    <col min="4882" max="4882" width="7.109375" style="3" customWidth="1"/>
    <col min="4883" max="4893" width="10" style="3" customWidth="1"/>
    <col min="4894" max="5120" width="10.88671875" style="3"/>
    <col min="5121" max="5121" width="7.109375" style="3" customWidth="1"/>
    <col min="5122" max="5122" width="1.5546875" style="3" customWidth="1"/>
    <col min="5123" max="5123" width="35.109375" style="3" customWidth="1"/>
    <col min="5124" max="5135" width="8.44140625" style="3" customWidth="1"/>
    <col min="5136" max="5136" width="15.44140625" style="3" customWidth="1"/>
    <col min="5137" max="5137" width="1.5546875" style="3" customWidth="1"/>
    <col min="5138" max="5138" width="7.109375" style="3" customWidth="1"/>
    <col min="5139" max="5149" width="10" style="3" customWidth="1"/>
    <col min="5150" max="5376" width="10.88671875" style="3"/>
    <col min="5377" max="5377" width="7.109375" style="3" customWidth="1"/>
    <col min="5378" max="5378" width="1.5546875" style="3" customWidth="1"/>
    <col min="5379" max="5379" width="35.109375" style="3" customWidth="1"/>
    <col min="5380" max="5391" width="8.44140625" style="3" customWidth="1"/>
    <col min="5392" max="5392" width="15.44140625" style="3" customWidth="1"/>
    <col min="5393" max="5393" width="1.5546875" style="3" customWidth="1"/>
    <col min="5394" max="5394" width="7.109375" style="3" customWidth="1"/>
    <col min="5395" max="5405" width="10" style="3" customWidth="1"/>
    <col min="5406" max="5632" width="10.88671875" style="3"/>
    <col min="5633" max="5633" width="7.109375" style="3" customWidth="1"/>
    <col min="5634" max="5634" width="1.5546875" style="3" customWidth="1"/>
    <col min="5635" max="5635" width="35.109375" style="3" customWidth="1"/>
    <col min="5636" max="5647" width="8.44140625" style="3" customWidth="1"/>
    <col min="5648" max="5648" width="15.44140625" style="3" customWidth="1"/>
    <col min="5649" max="5649" width="1.5546875" style="3" customWidth="1"/>
    <col min="5650" max="5650" width="7.109375" style="3" customWidth="1"/>
    <col min="5651" max="5661" width="10" style="3" customWidth="1"/>
    <col min="5662" max="5888" width="10.88671875" style="3"/>
    <col min="5889" max="5889" width="7.109375" style="3" customWidth="1"/>
    <col min="5890" max="5890" width="1.5546875" style="3" customWidth="1"/>
    <col min="5891" max="5891" width="35.109375" style="3" customWidth="1"/>
    <col min="5892" max="5903" width="8.44140625" style="3" customWidth="1"/>
    <col min="5904" max="5904" width="15.44140625" style="3" customWidth="1"/>
    <col min="5905" max="5905" width="1.5546875" style="3" customWidth="1"/>
    <col min="5906" max="5906" width="7.109375" style="3" customWidth="1"/>
    <col min="5907" max="5917" width="10" style="3" customWidth="1"/>
    <col min="5918" max="6144" width="10.88671875" style="3"/>
    <col min="6145" max="6145" width="7.109375" style="3" customWidth="1"/>
    <col min="6146" max="6146" width="1.5546875" style="3" customWidth="1"/>
    <col min="6147" max="6147" width="35.109375" style="3" customWidth="1"/>
    <col min="6148" max="6159" width="8.44140625" style="3" customWidth="1"/>
    <col min="6160" max="6160" width="15.44140625" style="3" customWidth="1"/>
    <col min="6161" max="6161" width="1.5546875" style="3" customWidth="1"/>
    <col min="6162" max="6162" width="7.109375" style="3" customWidth="1"/>
    <col min="6163" max="6173" width="10" style="3" customWidth="1"/>
    <col min="6174" max="6400" width="10.88671875" style="3"/>
    <col min="6401" max="6401" width="7.109375" style="3" customWidth="1"/>
    <col min="6402" max="6402" width="1.5546875" style="3" customWidth="1"/>
    <col min="6403" max="6403" width="35.109375" style="3" customWidth="1"/>
    <col min="6404" max="6415" width="8.44140625" style="3" customWidth="1"/>
    <col min="6416" max="6416" width="15.44140625" style="3" customWidth="1"/>
    <col min="6417" max="6417" width="1.5546875" style="3" customWidth="1"/>
    <col min="6418" max="6418" width="7.109375" style="3" customWidth="1"/>
    <col min="6419" max="6429" width="10" style="3" customWidth="1"/>
    <col min="6430" max="6656" width="10.88671875" style="3"/>
    <col min="6657" max="6657" width="7.109375" style="3" customWidth="1"/>
    <col min="6658" max="6658" width="1.5546875" style="3" customWidth="1"/>
    <col min="6659" max="6659" width="35.109375" style="3" customWidth="1"/>
    <col min="6660" max="6671" width="8.44140625" style="3" customWidth="1"/>
    <col min="6672" max="6672" width="15.44140625" style="3" customWidth="1"/>
    <col min="6673" max="6673" width="1.5546875" style="3" customWidth="1"/>
    <col min="6674" max="6674" width="7.109375" style="3" customWidth="1"/>
    <col min="6675" max="6685" width="10" style="3" customWidth="1"/>
    <col min="6686" max="6912" width="10.88671875" style="3"/>
    <col min="6913" max="6913" width="7.109375" style="3" customWidth="1"/>
    <col min="6914" max="6914" width="1.5546875" style="3" customWidth="1"/>
    <col min="6915" max="6915" width="35.109375" style="3" customWidth="1"/>
    <col min="6916" max="6927" width="8.44140625" style="3" customWidth="1"/>
    <col min="6928" max="6928" width="15.44140625" style="3" customWidth="1"/>
    <col min="6929" max="6929" width="1.5546875" style="3" customWidth="1"/>
    <col min="6930" max="6930" width="7.109375" style="3" customWidth="1"/>
    <col min="6931" max="6941" width="10" style="3" customWidth="1"/>
    <col min="6942" max="7168" width="10.88671875" style="3"/>
    <col min="7169" max="7169" width="7.109375" style="3" customWidth="1"/>
    <col min="7170" max="7170" width="1.5546875" style="3" customWidth="1"/>
    <col min="7171" max="7171" width="35.109375" style="3" customWidth="1"/>
    <col min="7172" max="7183" width="8.44140625" style="3" customWidth="1"/>
    <col min="7184" max="7184" width="15.44140625" style="3" customWidth="1"/>
    <col min="7185" max="7185" width="1.5546875" style="3" customWidth="1"/>
    <col min="7186" max="7186" width="7.109375" style="3" customWidth="1"/>
    <col min="7187" max="7197" width="10" style="3" customWidth="1"/>
    <col min="7198" max="7424" width="10.88671875" style="3"/>
    <col min="7425" max="7425" width="7.109375" style="3" customWidth="1"/>
    <col min="7426" max="7426" width="1.5546875" style="3" customWidth="1"/>
    <col min="7427" max="7427" width="35.109375" style="3" customWidth="1"/>
    <col min="7428" max="7439" width="8.44140625" style="3" customWidth="1"/>
    <col min="7440" max="7440" width="15.44140625" style="3" customWidth="1"/>
    <col min="7441" max="7441" width="1.5546875" style="3" customWidth="1"/>
    <col min="7442" max="7442" width="7.109375" style="3" customWidth="1"/>
    <col min="7443" max="7453" width="10" style="3" customWidth="1"/>
    <col min="7454" max="7680" width="10.88671875" style="3"/>
    <col min="7681" max="7681" width="7.109375" style="3" customWidth="1"/>
    <col min="7682" max="7682" width="1.5546875" style="3" customWidth="1"/>
    <col min="7683" max="7683" width="35.109375" style="3" customWidth="1"/>
    <col min="7684" max="7695" width="8.44140625" style="3" customWidth="1"/>
    <col min="7696" max="7696" width="15.44140625" style="3" customWidth="1"/>
    <col min="7697" max="7697" width="1.5546875" style="3" customWidth="1"/>
    <col min="7698" max="7698" width="7.109375" style="3" customWidth="1"/>
    <col min="7699" max="7709" width="10" style="3" customWidth="1"/>
    <col min="7710" max="7936" width="10.88671875" style="3"/>
    <col min="7937" max="7937" width="7.109375" style="3" customWidth="1"/>
    <col min="7938" max="7938" width="1.5546875" style="3" customWidth="1"/>
    <col min="7939" max="7939" width="35.109375" style="3" customWidth="1"/>
    <col min="7940" max="7951" width="8.44140625" style="3" customWidth="1"/>
    <col min="7952" max="7952" width="15.44140625" style="3" customWidth="1"/>
    <col min="7953" max="7953" width="1.5546875" style="3" customWidth="1"/>
    <col min="7954" max="7954" width="7.109375" style="3" customWidth="1"/>
    <col min="7955" max="7965" width="10" style="3" customWidth="1"/>
    <col min="7966" max="8192" width="10.88671875" style="3"/>
    <col min="8193" max="8193" width="7.109375" style="3" customWidth="1"/>
    <col min="8194" max="8194" width="1.5546875" style="3" customWidth="1"/>
    <col min="8195" max="8195" width="35.109375" style="3" customWidth="1"/>
    <col min="8196" max="8207" width="8.44140625" style="3" customWidth="1"/>
    <col min="8208" max="8208" width="15.44140625" style="3" customWidth="1"/>
    <col min="8209" max="8209" width="1.5546875" style="3" customWidth="1"/>
    <col min="8210" max="8210" width="7.109375" style="3" customWidth="1"/>
    <col min="8211" max="8221" width="10" style="3" customWidth="1"/>
    <col min="8222" max="8448" width="10.88671875" style="3"/>
    <col min="8449" max="8449" width="7.109375" style="3" customWidth="1"/>
    <col min="8450" max="8450" width="1.5546875" style="3" customWidth="1"/>
    <col min="8451" max="8451" width="35.109375" style="3" customWidth="1"/>
    <col min="8452" max="8463" width="8.44140625" style="3" customWidth="1"/>
    <col min="8464" max="8464" width="15.44140625" style="3" customWidth="1"/>
    <col min="8465" max="8465" width="1.5546875" style="3" customWidth="1"/>
    <col min="8466" max="8466" width="7.109375" style="3" customWidth="1"/>
    <col min="8467" max="8477" width="10" style="3" customWidth="1"/>
    <col min="8478" max="8704" width="10.88671875" style="3"/>
    <col min="8705" max="8705" width="7.109375" style="3" customWidth="1"/>
    <col min="8706" max="8706" width="1.5546875" style="3" customWidth="1"/>
    <col min="8707" max="8707" width="35.109375" style="3" customWidth="1"/>
    <col min="8708" max="8719" width="8.44140625" style="3" customWidth="1"/>
    <col min="8720" max="8720" width="15.44140625" style="3" customWidth="1"/>
    <col min="8721" max="8721" width="1.5546875" style="3" customWidth="1"/>
    <col min="8722" max="8722" width="7.109375" style="3" customWidth="1"/>
    <col min="8723" max="8733" width="10" style="3" customWidth="1"/>
    <col min="8734" max="8960" width="10.88671875" style="3"/>
    <col min="8961" max="8961" width="7.109375" style="3" customWidth="1"/>
    <col min="8962" max="8962" width="1.5546875" style="3" customWidth="1"/>
    <col min="8963" max="8963" width="35.109375" style="3" customWidth="1"/>
    <col min="8964" max="8975" width="8.44140625" style="3" customWidth="1"/>
    <col min="8976" max="8976" width="15.44140625" style="3" customWidth="1"/>
    <col min="8977" max="8977" width="1.5546875" style="3" customWidth="1"/>
    <col min="8978" max="8978" width="7.109375" style="3" customWidth="1"/>
    <col min="8979" max="8989" width="10" style="3" customWidth="1"/>
    <col min="8990" max="9216" width="10.88671875" style="3"/>
    <col min="9217" max="9217" width="7.109375" style="3" customWidth="1"/>
    <col min="9218" max="9218" width="1.5546875" style="3" customWidth="1"/>
    <col min="9219" max="9219" width="35.109375" style="3" customWidth="1"/>
    <col min="9220" max="9231" width="8.44140625" style="3" customWidth="1"/>
    <col min="9232" max="9232" width="15.44140625" style="3" customWidth="1"/>
    <col min="9233" max="9233" width="1.5546875" style="3" customWidth="1"/>
    <col min="9234" max="9234" width="7.109375" style="3" customWidth="1"/>
    <col min="9235" max="9245" width="10" style="3" customWidth="1"/>
    <col min="9246" max="9472" width="10.88671875" style="3"/>
    <col min="9473" max="9473" width="7.109375" style="3" customWidth="1"/>
    <col min="9474" max="9474" width="1.5546875" style="3" customWidth="1"/>
    <col min="9475" max="9475" width="35.109375" style="3" customWidth="1"/>
    <col min="9476" max="9487" width="8.44140625" style="3" customWidth="1"/>
    <col min="9488" max="9488" width="15.44140625" style="3" customWidth="1"/>
    <col min="9489" max="9489" width="1.5546875" style="3" customWidth="1"/>
    <col min="9490" max="9490" width="7.109375" style="3" customWidth="1"/>
    <col min="9491" max="9501" width="10" style="3" customWidth="1"/>
    <col min="9502" max="9728" width="10.88671875" style="3"/>
    <col min="9729" max="9729" width="7.109375" style="3" customWidth="1"/>
    <col min="9730" max="9730" width="1.5546875" style="3" customWidth="1"/>
    <col min="9731" max="9731" width="35.109375" style="3" customWidth="1"/>
    <col min="9732" max="9743" width="8.44140625" style="3" customWidth="1"/>
    <col min="9744" max="9744" width="15.44140625" style="3" customWidth="1"/>
    <col min="9745" max="9745" width="1.5546875" style="3" customWidth="1"/>
    <col min="9746" max="9746" width="7.109375" style="3" customWidth="1"/>
    <col min="9747" max="9757" width="10" style="3" customWidth="1"/>
    <col min="9758" max="9984" width="10.88671875" style="3"/>
    <col min="9985" max="9985" width="7.109375" style="3" customWidth="1"/>
    <col min="9986" max="9986" width="1.5546875" style="3" customWidth="1"/>
    <col min="9987" max="9987" width="35.109375" style="3" customWidth="1"/>
    <col min="9988" max="9999" width="8.44140625" style="3" customWidth="1"/>
    <col min="10000" max="10000" width="15.44140625" style="3" customWidth="1"/>
    <col min="10001" max="10001" width="1.5546875" style="3" customWidth="1"/>
    <col min="10002" max="10002" width="7.109375" style="3" customWidth="1"/>
    <col min="10003" max="10013" width="10" style="3" customWidth="1"/>
    <col min="10014" max="10240" width="10.88671875" style="3"/>
    <col min="10241" max="10241" width="7.109375" style="3" customWidth="1"/>
    <col min="10242" max="10242" width="1.5546875" style="3" customWidth="1"/>
    <col min="10243" max="10243" width="35.109375" style="3" customWidth="1"/>
    <col min="10244" max="10255" width="8.44140625" style="3" customWidth="1"/>
    <col min="10256" max="10256" width="15.44140625" style="3" customWidth="1"/>
    <col min="10257" max="10257" width="1.5546875" style="3" customWidth="1"/>
    <col min="10258" max="10258" width="7.109375" style="3" customWidth="1"/>
    <col min="10259" max="10269" width="10" style="3" customWidth="1"/>
    <col min="10270" max="10496" width="10.88671875" style="3"/>
    <col min="10497" max="10497" width="7.109375" style="3" customWidth="1"/>
    <col min="10498" max="10498" width="1.5546875" style="3" customWidth="1"/>
    <col min="10499" max="10499" width="35.109375" style="3" customWidth="1"/>
    <col min="10500" max="10511" width="8.44140625" style="3" customWidth="1"/>
    <col min="10512" max="10512" width="15.44140625" style="3" customWidth="1"/>
    <col min="10513" max="10513" width="1.5546875" style="3" customWidth="1"/>
    <col min="10514" max="10514" width="7.109375" style="3" customWidth="1"/>
    <col min="10515" max="10525" width="10" style="3" customWidth="1"/>
    <col min="10526" max="10752" width="10.88671875" style="3"/>
    <col min="10753" max="10753" width="7.109375" style="3" customWidth="1"/>
    <col min="10754" max="10754" width="1.5546875" style="3" customWidth="1"/>
    <col min="10755" max="10755" width="35.109375" style="3" customWidth="1"/>
    <col min="10756" max="10767" width="8.44140625" style="3" customWidth="1"/>
    <col min="10768" max="10768" width="15.44140625" style="3" customWidth="1"/>
    <col min="10769" max="10769" width="1.5546875" style="3" customWidth="1"/>
    <col min="10770" max="10770" width="7.109375" style="3" customWidth="1"/>
    <col min="10771" max="10781" width="10" style="3" customWidth="1"/>
    <col min="10782" max="11008" width="10.88671875" style="3"/>
    <col min="11009" max="11009" width="7.109375" style="3" customWidth="1"/>
    <col min="11010" max="11010" width="1.5546875" style="3" customWidth="1"/>
    <col min="11011" max="11011" width="35.109375" style="3" customWidth="1"/>
    <col min="11012" max="11023" width="8.44140625" style="3" customWidth="1"/>
    <col min="11024" max="11024" width="15.44140625" style="3" customWidth="1"/>
    <col min="11025" max="11025" width="1.5546875" style="3" customWidth="1"/>
    <col min="11026" max="11026" width="7.109375" style="3" customWidth="1"/>
    <col min="11027" max="11037" width="10" style="3" customWidth="1"/>
    <col min="11038" max="11264" width="10.88671875" style="3"/>
    <col min="11265" max="11265" width="7.109375" style="3" customWidth="1"/>
    <col min="11266" max="11266" width="1.5546875" style="3" customWidth="1"/>
    <col min="11267" max="11267" width="35.109375" style="3" customWidth="1"/>
    <col min="11268" max="11279" width="8.44140625" style="3" customWidth="1"/>
    <col min="11280" max="11280" width="15.44140625" style="3" customWidth="1"/>
    <col min="11281" max="11281" width="1.5546875" style="3" customWidth="1"/>
    <col min="11282" max="11282" width="7.109375" style="3" customWidth="1"/>
    <col min="11283" max="11293" width="10" style="3" customWidth="1"/>
    <col min="11294" max="11520" width="10.88671875" style="3"/>
    <col min="11521" max="11521" width="7.109375" style="3" customWidth="1"/>
    <col min="11522" max="11522" width="1.5546875" style="3" customWidth="1"/>
    <col min="11523" max="11523" width="35.109375" style="3" customWidth="1"/>
    <col min="11524" max="11535" width="8.44140625" style="3" customWidth="1"/>
    <col min="11536" max="11536" width="15.44140625" style="3" customWidth="1"/>
    <col min="11537" max="11537" width="1.5546875" style="3" customWidth="1"/>
    <col min="11538" max="11538" width="7.109375" style="3" customWidth="1"/>
    <col min="11539" max="11549" width="10" style="3" customWidth="1"/>
    <col min="11550" max="11776" width="10.88671875" style="3"/>
    <col min="11777" max="11777" width="7.109375" style="3" customWidth="1"/>
    <col min="11778" max="11778" width="1.5546875" style="3" customWidth="1"/>
    <col min="11779" max="11779" width="35.109375" style="3" customWidth="1"/>
    <col min="11780" max="11791" width="8.44140625" style="3" customWidth="1"/>
    <col min="11792" max="11792" width="15.44140625" style="3" customWidth="1"/>
    <col min="11793" max="11793" width="1.5546875" style="3" customWidth="1"/>
    <col min="11794" max="11794" width="7.109375" style="3" customWidth="1"/>
    <col min="11795" max="11805" width="10" style="3" customWidth="1"/>
    <col min="11806" max="12032" width="10.88671875" style="3"/>
    <col min="12033" max="12033" width="7.109375" style="3" customWidth="1"/>
    <col min="12034" max="12034" width="1.5546875" style="3" customWidth="1"/>
    <col min="12035" max="12035" width="35.109375" style="3" customWidth="1"/>
    <col min="12036" max="12047" width="8.44140625" style="3" customWidth="1"/>
    <col min="12048" max="12048" width="15.44140625" style="3" customWidth="1"/>
    <col min="12049" max="12049" width="1.5546875" style="3" customWidth="1"/>
    <col min="12050" max="12050" width="7.109375" style="3" customWidth="1"/>
    <col min="12051" max="12061" width="10" style="3" customWidth="1"/>
    <col min="12062" max="12288" width="10.88671875" style="3"/>
    <col min="12289" max="12289" width="7.109375" style="3" customWidth="1"/>
    <col min="12290" max="12290" width="1.5546875" style="3" customWidth="1"/>
    <col min="12291" max="12291" width="35.109375" style="3" customWidth="1"/>
    <col min="12292" max="12303" width="8.44140625" style="3" customWidth="1"/>
    <col min="12304" max="12304" width="15.44140625" style="3" customWidth="1"/>
    <col min="12305" max="12305" width="1.5546875" style="3" customWidth="1"/>
    <col min="12306" max="12306" width="7.109375" style="3" customWidth="1"/>
    <col min="12307" max="12317" width="10" style="3" customWidth="1"/>
    <col min="12318" max="12544" width="10.88671875" style="3"/>
    <col min="12545" max="12545" width="7.109375" style="3" customWidth="1"/>
    <col min="12546" max="12546" width="1.5546875" style="3" customWidth="1"/>
    <col min="12547" max="12547" width="35.109375" style="3" customWidth="1"/>
    <col min="12548" max="12559" width="8.44140625" style="3" customWidth="1"/>
    <col min="12560" max="12560" width="15.44140625" style="3" customWidth="1"/>
    <col min="12561" max="12561" width="1.5546875" style="3" customWidth="1"/>
    <col min="12562" max="12562" width="7.109375" style="3" customWidth="1"/>
    <col min="12563" max="12573" width="10" style="3" customWidth="1"/>
    <col min="12574" max="12800" width="10.88671875" style="3"/>
    <col min="12801" max="12801" width="7.109375" style="3" customWidth="1"/>
    <col min="12802" max="12802" width="1.5546875" style="3" customWidth="1"/>
    <col min="12803" max="12803" width="35.109375" style="3" customWidth="1"/>
    <col min="12804" max="12815" width="8.44140625" style="3" customWidth="1"/>
    <col min="12816" max="12816" width="15.44140625" style="3" customWidth="1"/>
    <col min="12817" max="12817" width="1.5546875" style="3" customWidth="1"/>
    <col min="12818" max="12818" width="7.109375" style="3" customWidth="1"/>
    <col min="12819" max="12829" width="10" style="3" customWidth="1"/>
    <col min="12830" max="13056" width="10.88671875" style="3"/>
    <col min="13057" max="13057" width="7.109375" style="3" customWidth="1"/>
    <col min="13058" max="13058" width="1.5546875" style="3" customWidth="1"/>
    <col min="13059" max="13059" width="35.109375" style="3" customWidth="1"/>
    <col min="13060" max="13071" width="8.44140625" style="3" customWidth="1"/>
    <col min="13072" max="13072" width="15.44140625" style="3" customWidth="1"/>
    <col min="13073" max="13073" width="1.5546875" style="3" customWidth="1"/>
    <col min="13074" max="13074" width="7.109375" style="3" customWidth="1"/>
    <col min="13075" max="13085" width="10" style="3" customWidth="1"/>
    <col min="13086" max="13312" width="10.88671875" style="3"/>
    <col min="13313" max="13313" width="7.109375" style="3" customWidth="1"/>
    <col min="13314" max="13314" width="1.5546875" style="3" customWidth="1"/>
    <col min="13315" max="13315" width="35.109375" style="3" customWidth="1"/>
    <col min="13316" max="13327" width="8.44140625" style="3" customWidth="1"/>
    <col min="13328" max="13328" width="15.44140625" style="3" customWidth="1"/>
    <col min="13329" max="13329" width="1.5546875" style="3" customWidth="1"/>
    <col min="13330" max="13330" width="7.109375" style="3" customWidth="1"/>
    <col min="13331" max="13341" width="10" style="3" customWidth="1"/>
    <col min="13342" max="13568" width="10.88671875" style="3"/>
    <col min="13569" max="13569" width="7.109375" style="3" customWidth="1"/>
    <col min="13570" max="13570" width="1.5546875" style="3" customWidth="1"/>
    <col min="13571" max="13571" width="35.109375" style="3" customWidth="1"/>
    <col min="13572" max="13583" width="8.44140625" style="3" customWidth="1"/>
    <col min="13584" max="13584" width="15.44140625" style="3" customWidth="1"/>
    <col min="13585" max="13585" width="1.5546875" style="3" customWidth="1"/>
    <col min="13586" max="13586" width="7.109375" style="3" customWidth="1"/>
    <col min="13587" max="13597" width="10" style="3" customWidth="1"/>
    <col min="13598" max="13824" width="10.88671875" style="3"/>
    <col min="13825" max="13825" width="7.109375" style="3" customWidth="1"/>
    <col min="13826" max="13826" width="1.5546875" style="3" customWidth="1"/>
    <col min="13827" max="13827" width="35.109375" style="3" customWidth="1"/>
    <col min="13828" max="13839" width="8.44140625" style="3" customWidth="1"/>
    <col min="13840" max="13840" width="15.44140625" style="3" customWidth="1"/>
    <col min="13841" max="13841" width="1.5546875" style="3" customWidth="1"/>
    <col min="13842" max="13842" width="7.109375" style="3" customWidth="1"/>
    <col min="13843" max="13853" width="10" style="3" customWidth="1"/>
    <col min="13854" max="14080" width="10.88671875" style="3"/>
    <col min="14081" max="14081" width="7.109375" style="3" customWidth="1"/>
    <col min="14082" max="14082" width="1.5546875" style="3" customWidth="1"/>
    <col min="14083" max="14083" width="35.109375" style="3" customWidth="1"/>
    <col min="14084" max="14095" width="8.44140625" style="3" customWidth="1"/>
    <col min="14096" max="14096" width="15.44140625" style="3" customWidth="1"/>
    <col min="14097" max="14097" width="1.5546875" style="3" customWidth="1"/>
    <col min="14098" max="14098" width="7.109375" style="3" customWidth="1"/>
    <col min="14099" max="14109" width="10" style="3" customWidth="1"/>
    <col min="14110" max="14336" width="10.88671875" style="3"/>
    <col min="14337" max="14337" width="7.109375" style="3" customWidth="1"/>
    <col min="14338" max="14338" width="1.5546875" style="3" customWidth="1"/>
    <col min="14339" max="14339" width="35.109375" style="3" customWidth="1"/>
    <col min="14340" max="14351" width="8.44140625" style="3" customWidth="1"/>
    <col min="14352" max="14352" width="15.44140625" style="3" customWidth="1"/>
    <col min="14353" max="14353" width="1.5546875" style="3" customWidth="1"/>
    <col min="14354" max="14354" width="7.109375" style="3" customWidth="1"/>
    <col min="14355" max="14365" width="10" style="3" customWidth="1"/>
    <col min="14366" max="14592" width="10.88671875" style="3"/>
    <col min="14593" max="14593" width="7.109375" style="3" customWidth="1"/>
    <col min="14594" max="14594" width="1.5546875" style="3" customWidth="1"/>
    <col min="14595" max="14595" width="35.109375" style="3" customWidth="1"/>
    <col min="14596" max="14607" width="8.44140625" style="3" customWidth="1"/>
    <col min="14608" max="14608" width="15.44140625" style="3" customWidth="1"/>
    <col min="14609" max="14609" width="1.5546875" style="3" customWidth="1"/>
    <col min="14610" max="14610" width="7.109375" style="3" customWidth="1"/>
    <col min="14611" max="14621" width="10" style="3" customWidth="1"/>
    <col min="14622" max="14848" width="10.88671875" style="3"/>
    <col min="14849" max="14849" width="7.109375" style="3" customWidth="1"/>
    <col min="14850" max="14850" width="1.5546875" style="3" customWidth="1"/>
    <col min="14851" max="14851" width="35.109375" style="3" customWidth="1"/>
    <col min="14852" max="14863" width="8.44140625" style="3" customWidth="1"/>
    <col min="14864" max="14864" width="15.44140625" style="3" customWidth="1"/>
    <col min="14865" max="14865" width="1.5546875" style="3" customWidth="1"/>
    <col min="14866" max="14866" width="7.109375" style="3" customWidth="1"/>
    <col min="14867" max="14877" width="10" style="3" customWidth="1"/>
    <col min="14878" max="15104" width="10.88671875" style="3"/>
    <col min="15105" max="15105" width="7.109375" style="3" customWidth="1"/>
    <col min="15106" max="15106" width="1.5546875" style="3" customWidth="1"/>
    <col min="15107" max="15107" width="35.109375" style="3" customWidth="1"/>
    <col min="15108" max="15119" width="8.44140625" style="3" customWidth="1"/>
    <col min="15120" max="15120" width="15.44140625" style="3" customWidth="1"/>
    <col min="15121" max="15121" width="1.5546875" style="3" customWidth="1"/>
    <col min="15122" max="15122" width="7.109375" style="3" customWidth="1"/>
    <col min="15123" max="15133" width="10" style="3" customWidth="1"/>
    <col min="15134" max="15360" width="10.88671875" style="3"/>
    <col min="15361" max="15361" width="7.109375" style="3" customWidth="1"/>
    <col min="15362" max="15362" width="1.5546875" style="3" customWidth="1"/>
    <col min="15363" max="15363" width="35.109375" style="3" customWidth="1"/>
    <col min="15364" max="15375" width="8.44140625" style="3" customWidth="1"/>
    <col min="15376" max="15376" width="15.44140625" style="3" customWidth="1"/>
    <col min="15377" max="15377" width="1.5546875" style="3" customWidth="1"/>
    <col min="15378" max="15378" width="7.109375" style="3" customWidth="1"/>
    <col min="15379" max="15389" width="10" style="3" customWidth="1"/>
    <col min="15390" max="15616" width="10.88671875" style="3"/>
    <col min="15617" max="15617" width="7.109375" style="3" customWidth="1"/>
    <col min="15618" max="15618" width="1.5546875" style="3" customWidth="1"/>
    <col min="15619" max="15619" width="35.109375" style="3" customWidth="1"/>
    <col min="15620" max="15631" width="8.44140625" style="3" customWidth="1"/>
    <col min="15632" max="15632" width="15.44140625" style="3" customWidth="1"/>
    <col min="15633" max="15633" width="1.5546875" style="3" customWidth="1"/>
    <col min="15634" max="15634" width="7.109375" style="3" customWidth="1"/>
    <col min="15635" max="15645" width="10" style="3" customWidth="1"/>
    <col min="15646" max="15872" width="10.88671875" style="3"/>
    <col min="15873" max="15873" width="7.109375" style="3" customWidth="1"/>
    <col min="15874" max="15874" width="1.5546875" style="3" customWidth="1"/>
    <col min="15875" max="15875" width="35.109375" style="3" customWidth="1"/>
    <col min="15876" max="15887" width="8.44140625" style="3" customWidth="1"/>
    <col min="15888" max="15888" width="15.44140625" style="3" customWidth="1"/>
    <col min="15889" max="15889" width="1.5546875" style="3" customWidth="1"/>
    <col min="15890" max="15890" width="7.109375" style="3" customWidth="1"/>
    <col min="15891" max="15901" width="10" style="3" customWidth="1"/>
    <col min="15902" max="16128" width="10.88671875" style="3"/>
    <col min="16129" max="16129" width="7.109375" style="3" customWidth="1"/>
    <col min="16130" max="16130" width="1.5546875" style="3" customWidth="1"/>
    <col min="16131" max="16131" width="35.109375" style="3" customWidth="1"/>
    <col min="16132" max="16143" width="8.44140625" style="3" customWidth="1"/>
    <col min="16144" max="16144" width="15.44140625" style="3" customWidth="1"/>
    <col min="16145" max="16145" width="1.5546875" style="3" customWidth="1"/>
    <col min="16146" max="16146" width="7.109375" style="3" customWidth="1"/>
    <col min="16147" max="16157" width="10" style="3" customWidth="1"/>
    <col min="16158" max="16384" width="10.88671875" style="3"/>
  </cols>
  <sheetData>
    <row r="1" spans="1:31" ht="24"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31" ht="24">
      <c r="C2" s="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4" spans="1:31" ht="24"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31" ht="24.6">
      <c r="A5" s="8"/>
      <c r="B5" s="9" t="s">
        <v>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8"/>
    </row>
    <row r="6" spans="1:31" ht="24">
      <c r="C6" s="11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31" ht="13.5" customHeight="1"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31">
      <c r="D8" s="13"/>
      <c r="P8" s="14"/>
    </row>
    <row r="9" spans="1:31" ht="26.4">
      <c r="C9" s="15" t="s">
        <v>2</v>
      </c>
      <c r="D9" s="64">
        <v>45658</v>
      </c>
      <c r="E9" s="16">
        <v>45689</v>
      </c>
      <c r="F9" s="16">
        <v>45717</v>
      </c>
      <c r="G9" s="16">
        <v>45748</v>
      </c>
      <c r="H9" s="16">
        <v>45778</v>
      </c>
      <c r="I9" s="16">
        <v>45809</v>
      </c>
      <c r="J9" s="16">
        <v>45839</v>
      </c>
      <c r="K9" s="16">
        <v>45870</v>
      </c>
      <c r="L9" s="16">
        <v>45901</v>
      </c>
      <c r="M9" s="16">
        <v>45931</v>
      </c>
      <c r="N9" s="16">
        <v>45962</v>
      </c>
      <c r="O9" s="16">
        <v>45992</v>
      </c>
      <c r="P9" s="17" t="s">
        <v>3</v>
      </c>
    </row>
    <row r="10" spans="1:31" ht="16.5" customHeight="1">
      <c r="C10" s="18" t="s">
        <v>4</v>
      </c>
      <c r="D10" s="19">
        <f>+'Observatoire Paris'!D60</f>
        <v>0.69987471653792954</v>
      </c>
      <c r="E10" s="19">
        <f>+'Observatoire Paris'!E60</f>
        <v>0.71345967713219327</v>
      </c>
      <c r="F10" s="19">
        <f>+'Observatoire Paris'!F60</f>
        <v>0.79278109354206694</v>
      </c>
      <c r="G10" s="19">
        <f>+'Observatoire Paris'!G60</f>
        <v>0.84374706408027644</v>
      </c>
      <c r="H10" s="19">
        <f>+'Observatoire Paris'!H60</f>
        <v>0.8417078553320323</v>
      </c>
      <c r="I10" s="19">
        <f>+'Observatoire Paris'!I60</f>
        <v>0.89556497923182121</v>
      </c>
      <c r="J10" s="19">
        <f>+'Observatoire Paris'!J60</f>
        <v>0.83210480461504555</v>
      </c>
      <c r="K10" s="19">
        <f>+'Observatoire Paris'!K60</f>
        <v>0.74959644475707921</v>
      </c>
      <c r="L10" s="19">
        <f>+'Observatoire Paris'!L60</f>
        <v>0.8541878773213778</v>
      </c>
      <c r="M10" s="19" t="str">
        <f>+'Observatoire Paris'!M60</f>
        <v/>
      </c>
      <c r="N10" s="19" t="str">
        <f>+'Observatoire Paris'!N60</f>
        <v/>
      </c>
      <c r="O10" s="19" t="str">
        <f>+'Observatoire Paris'!O60</f>
        <v/>
      </c>
      <c r="P10" s="19">
        <f>+'Observatoire Paris'!P60</f>
        <v>0.80295661359086179</v>
      </c>
    </row>
    <row r="11" spans="1:31" ht="16.5" customHeight="1">
      <c r="C11" s="18" t="s">
        <v>5</v>
      </c>
      <c r="D11" s="20">
        <f>+'Observatoire Paris'!D61</f>
        <v>214.71272234076125</v>
      </c>
      <c r="E11" s="20">
        <f>+'Observatoire Paris'!E61</f>
        <v>192.72408348534066</v>
      </c>
      <c r="F11" s="20">
        <f>+'Observatoire Paris'!F61</f>
        <v>218.16485345778696</v>
      </c>
      <c r="G11" s="20">
        <f>+'Observatoire Paris'!G61</f>
        <v>240.09950724813336</v>
      </c>
      <c r="H11" s="20">
        <f>+'Observatoire Paris'!H61</f>
        <v>265.9768988522481</v>
      </c>
      <c r="I11" s="20">
        <f>+'Observatoire Paris'!I61</f>
        <v>329.12275334804229</v>
      </c>
      <c r="J11" s="20">
        <f>+'Observatoire Paris'!J61</f>
        <v>248.24252992346618</v>
      </c>
      <c r="K11" s="20">
        <f>+'Observatoire Paris'!K61</f>
        <v>203.96567098647444</v>
      </c>
      <c r="L11" s="20">
        <f>+'Observatoire Paris'!L61</f>
        <v>284.95168407070992</v>
      </c>
      <c r="M11" s="20" t="str">
        <f>+'Observatoire Paris'!M61</f>
        <v/>
      </c>
      <c r="N11" s="20" t="str">
        <f>+'Observatoire Paris'!N61</f>
        <v/>
      </c>
      <c r="O11" s="20" t="str">
        <f>+'Observatoire Paris'!O61</f>
        <v/>
      </c>
      <c r="P11" s="20">
        <f>+'Observatoire Paris'!P61</f>
        <v>247.22658118731403</v>
      </c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D11" s="6"/>
      <c r="AE11" s="6"/>
    </row>
    <row r="12" spans="1:31" ht="16.5" customHeight="1">
      <c r="C12" s="18" t="s">
        <v>6</v>
      </c>
      <c r="D12" s="20">
        <f>+'Observatoire Paris'!D62</f>
        <v>150.27200568532746</v>
      </c>
      <c r="E12" s="20">
        <f>+'Observatoire Paris'!E62</f>
        <v>137.50086237904901</v>
      </c>
      <c r="F12" s="20">
        <f>+'Observatoire Paris'!F62</f>
        <v>172.95697109670914</v>
      </c>
      <c r="G12" s="20">
        <f>+'Observatoire Paris'!G62</f>
        <v>202.58325432773358</v>
      </c>
      <c r="H12" s="20">
        <f>+'Observatoire Paris'!H62</f>
        <v>223.87484510079065</v>
      </c>
      <c r="I12" s="20">
        <f>+'Observatoire Paris'!I62</f>
        <v>294.75081176685927</v>
      </c>
      <c r="J12" s="20">
        <f>+'Observatoire Paris'!J62</f>
        <v>206.56380185911041</v>
      </c>
      <c r="K12" s="20">
        <f>+'Observatoire Paris'!K62</f>
        <v>152.89194182395337</v>
      </c>
      <c r="L12" s="20">
        <f>+'Observatoire Paris'!L62</f>
        <v>243.40227415551158</v>
      </c>
      <c r="M12" s="20" t="str">
        <f>+'Observatoire Paris'!M62</f>
        <v/>
      </c>
      <c r="N12" s="20" t="str">
        <f>+'Observatoire Paris'!N62</f>
        <v/>
      </c>
      <c r="O12" s="20" t="str">
        <f>+'Observatoire Paris'!O62</f>
        <v/>
      </c>
      <c r="P12" s="20">
        <f>+'Observatoire Paris'!P62</f>
        <v>198.51221841981192</v>
      </c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</row>
    <row r="13" spans="1:31" ht="6" customHeight="1">
      <c r="C13" s="21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</row>
    <row r="14" spans="1:31" ht="6" customHeight="1">
      <c r="C14" s="30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</row>
    <row r="15" spans="1:31" ht="16.5" customHeight="1">
      <c r="C15" s="24" t="s">
        <v>64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pans="1:31" ht="16.5" customHeight="1">
      <c r="C16" s="25" t="s">
        <v>7</v>
      </c>
      <c r="D16" s="26">
        <f>+'Observatoire Paris'!D66</f>
        <v>3.5935454506009434</v>
      </c>
      <c r="E16" s="26">
        <f>+'Observatoire Paris'!E66</f>
        <v>3.44114726585103</v>
      </c>
      <c r="F16" s="26">
        <f>+'Observatoire Paris'!F66</f>
        <v>0.58408159881412347</v>
      </c>
      <c r="G16" s="26">
        <f>+'Observatoire Paris'!G66</f>
        <v>5.3801128316878106</v>
      </c>
      <c r="H16" s="26">
        <f>+'Observatoire Paris'!H66</f>
        <v>4.3391240718211099</v>
      </c>
      <c r="I16" s="26">
        <f>+'Observatoire Paris'!I66</f>
        <v>10.461928698328581</v>
      </c>
      <c r="J16" s="26">
        <f>+'Observatoire Paris'!J66</f>
        <v>11.698703930904164</v>
      </c>
      <c r="K16" s="26">
        <f>+'Observatoire Paris'!K66</f>
        <v>2.5966484269190571</v>
      </c>
      <c r="L16" s="26">
        <f>+'Observatoire Paris'!L66</f>
        <v>2.1482224288208007</v>
      </c>
      <c r="M16" s="26" t="str">
        <f>+'Observatoire Paris'!M66</f>
        <v/>
      </c>
      <c r="N16" s="26" t="str">
        <f>+'Observatoire Paris'!N66</f>
        <v/>
      </c>
      <c r="O16" s="26" t="str">
        <f>+'Observatoire Paris'!O66</f>
        <v/>
      </c>
      <c r="P16" s="26">
        <f>+'Observatoire Paris'!P66</f>
        <v>4.9443288871515172</v>
      </c>
    </row>
    <row r="17" spans="3:31" ht="16.5" customHeight="1">
      <c r="C17" s="25" t="s">
        <v>8</v>
      </c>
      <c r="D17" s="27">
        <f>+'Observatoire Paris'!D67</f>
        <v>4.005686014011367E-2</v>
      </c>
      <c r="E17" s="27">
        <f>+'Observatoire Paris'!E67</f>
        <v>-1.3246309335432471E-2</v>
      </c>
      <c r="F17" s="27">
        <f>+'Observatoire Paris'!F67</f>
        <v>-5.2126794739367766E-3</v>
      </c>
      <c r="G17" s="27">
        <f>+'Observatoire Paris'!G67</f>
        <v>4.262832850484255E-2</v>
      </c>
      <c r="H17" s="27">
        <f>+'Observatoire Paris'!H67</f>
        <v>2.5852317279102754E-2</v>
      </c>
      <c r="I17" s="27">
        <f>+'Observatoire Paris'!I67</f>
        <v>0.15875500918577878</v>
      </c>
      <c r="J17" s="27">
        <f>+'Observatoire Paris'!J67</f>
        <v>-0.18912587221060928</v>
      </c>
      <c r="K17" s="27">
        <f>+'Observatoire Paris'!K67</f>
        <v>-0.35241205151956034</v>
      </c>
      <c r="L17" s="27">
        <f>+'Observatoire Paris'!L67</f>
        <v>4.9358765133931337E-2</v>
      </c>
      <c r="M17" s="27" t="str">
        <f>+'Observatoire Paris'!M67</f>
        <v/>
      </c>
      <c r="N17" s="27" t="str">
        <f>+'Observatoire Paris'!N67</f>
        <v/>
      </c>
      <c r="O17" s="27" t="str">
        <f>+'Observatoire Paris'!O67</f>
        <v/>
      </c>
      <c r="P17" s="27">
        <f>+'Observatoire Paris'!P67</f>
        <v>-3.1904451568357417E-2</v>
      </c>
    </row>
    <row r="18" spans="3:31" ht="16.5" customHeight="1">
      <c r="C18" s="25" t="s">
        <v>9</v>
      </c>
      <c r="D18" s="27">
        <f>+'Observatoire Paris'!D68</f>
        <v>9.634953345912467E-2</v>
      </c>
      <c r="E18" s="27">
        <f>+'Observatoire Paris'!E68</f>
        <v>3.6758458254382731E-2</v>
      </c>
      <c r="F18" s="27">
        <f>+'Observatoire Paris'!F68</f>
        <v>2.1708156301509796E-3</v>
      </c>
      <c r="G18" s="27">
        <f>+'Observatoire Paris'!G68</f>
        <v>0.11363898625889735</v>
      </c>
      <c r="H18" s="27">
        <f>+'Observatoire Paris'!H68</f>
        <v>8.1610902313594247E-2</v>
      </c>
      <c r="I18" s="27">
        <f>+'Observatoire Paris'!I68</f>
        <v>0.31202485316797968</v>
      </c>
      <c r="J18" s="27">
        <f>+'Observatoire Paris'!J68</f>
        <v>-5.647392582554045E-2</v>
      </c>
      <c r="K18" s="27">
        <f>+'Observatoire Paris'!K68</f>
        <v>-0.32917423219848452</v>
      </c>
      <c r="L18" s="27">
        <f>+'Observatoire Paris'!L68</f>
        <v>7.6430228224510621E-2</v>
      </c>
      <c r="M18" s="27" t="str">
        <f>+'Observatoire Paris'!M68</f>
        <v/>
      </c>
      <c r="N18" s="27" t="str">
        <f>+'Observatoire Paris'!N68</f>
        <v/>
      </c>
      <c r="O18" s="27" t="str">
        <f>+'Observatoire Paris'!O68</f>
        <v/>
      </c>
      <c r="P18" s="27">
        <f>+'Observatoire Paris'!P68</f>
        <v>3.1619080512726327E-2</v>
      </c>
    </row>
    <row r="19" spans="3:31">
      <c r="C19" s="21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9" t="s">
        <v>601</v>
      </c>
    </row>
    <row r="20" spans="3:31">
      <c r="C20" s="30"/>
      <c r="P20" s="14"/>
    </row>
    <row r="21" spans="3:31">
      <c r="P21" s="14"/>
    </row>
    <row r="22" spans="3:31" ht="26.4">
      <c r="C22" s="15" t="s">
        <v>10</v>
      </c>
      <c r="D22" s="16">
        <v>45658</v>
      </c>
      <c r="E22" s="16">
        <v>45689</v>
      </c>
      <c r="F22" s="16">
        <v>45717</v>
      </c>
      <c r="G22" s="16">
        <v>45748</v>
      </c>
      <c r="H22" s="16">
        <v>45778</v>
      </c>
      <c r="I22" s="16">
        <v>45809</v>
      </c>
      <c r="J22" s="16">
        <v>45839</v>
      </c>
      <c r="K22" s="16">
        <v>45870</v>
      </c>
      <c r="L22" s="16">
        <v>45901</v>
      </c>
      <c r="M22" s="16">
        <v>45931</v>
      </c>
      <c r="N22" s="16">
        <v>45962</v>
      </c>
      <c r="O22" s="16">
        <v>45992</v>
      </c>
      <c r="P22" s="17" t="s">
        <v>3</v>
      </c>
    </row>
    <row r="23" spans="3:31" ht="16.5" customHeight="1">
      <c r="C23" s="18" t="s">
        <v>4</v>
      </c>
      <c r="D23" s="19">
        <f>+'Observatoire CDT 92'!D60</f>
        <v>0.52602706240995056</v>
      </c>
      <c r="E23" s="19">
        <f>+'Observatoire CDT 92'!E60</f>
        <v>0.53590559801035209</v>
      </c>
      <c r="F23" s="19">
        <f>+'Observatoire CDT 92'!F60</f>
        <v>0.61008118714798765</v>
      </c>
      <c r="G23" s="19">
        <f>+'Observatoire CDT 92'!G60</f>
        <v>0.70257554621259555</v>
      </c>
      <c r="H23" s="19">
        <f>+'Observatoire CDT 92'!H60</f>
        <v>0.70577784011875955</v>
      </c>
      <c r="I23" s="19">
        <f>+'Observatoire CDT 92'!I60</f>
        <v>0.81091333527866938</v>
      </c>
      <c r="J23" s="19">
        <f>+'Observatoire CDT 92'!J60</f>
        <v>0.67958802676567454</v>
      </c>
      <c r="K23" s="19">
        <f>+'Observatoire CDT 92'!K60</f>
        <v>0.48343707068158243</v>
      </c>
      <c r="L23" s="19">
        <f>+'Observatoire CDT 92'!L60</f>
        <v>0.7307232819996905</v>
      </c>
      <c r="M23" s="19" t="str">
        <f>+'Observatoire CDT 92'!M60</f>
        <v/>
      </c>
      <c r="N23" s="19" t="str">
        <f>+'Observatoire CDT 92'!N60</f>
        <v/>
      </c>
      <c r="O23" s="19" t="str">
        <f>+'Observatoire CDT 92'!O60</f>
        <v/>
      </c>
      <c r="P23" s="19">
        <f>+'Observatoire CDT 92'!P60</f>
        <v>0.64318552987762589</v>
      </c>
    </row>
    <row r="24" spans="3:31" ht="16.5" customHeight="1">
      <c r="C24" s="18" t="s">
        <v>5</v>
      </c>
      <c r="D24" s="20">
        <f>+'Observatoire CDT 92'!D61</f>
        <v>132.08583581582894</v>
      </c>
      <c r="E24" s="20">
        <f>+'Observatoire CDT 92'!E61</f>
        <v>128.72513571655895</v>
      </c>
      <c r="F24" s="20">
        <f>+'Observatoire CDT 92'!F61</f>
        <v>130.11871727531653</v>
      </c>
      <c r="G24" s="20">
        <f>+'Observatoire CDT 92'!G61</f>
        <v>125.2988938833448</v>
      </c>
      <c r="H24" s="20">
        <f>+'Observatoire CDT 92'!H61</f>
        <v>140.033426501946</v>
      </c>
      <c r="I24" s="20">
        <f>+'Observatoire CDT 92'!I61</f>
        <v>167.10676675196797</v>
      </c>
      <c r="J24" s="20">
        <f>+'Observatoire CDT 92'!J61</f>
        <v>121.75244658074315</v>
      </c>
      <c r="K24" s="20">
        <f>+'Observatoire CDT 92'!K61</f>
        <v>96.419197664182832</v>
      </c>
      <c r="L24" s="20">
        <f>+'Observatoire CDT 92'!L61</f>
        <v>156.2516539285661</v>
      </c>
      <c r="M24" s="20" t="str">
        <f>+'Observatoire CDT 92'!M61</f>
        <v/>
      </c>
      <c r="N24" s="20" t="str">
        <f>+'Observatoire CDT 92'!N61</f>
        <v/>
      </c>
      <c r="O24" s="20" t="str">
        <f>+'Observatoire CDT 92'!O61</f>
        <v/>
      </c>
      <c r="P24" s="20">
        <f>+'Observatoire CDT 92'!P61</f>
        <v>135.36649929667317</v>
      </c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D24" s="6"/>
      <c r="AE24" s="6"/>
    </row>
    <row r="25" spans="3:31" ht="16.5" customHeight="1">
      <c r="C25" s="18" t="s">
        <v>6</v>
      </c>
      <c r="D25" s="20">
        <f>+'Observatoire CDT 92'!D62</f>
        <v>69.48072420016355</v>
      </c>
      <c r="E25" s="20">
        <f>+'Observatoire CDT 92'!E62</f>
        <v>68.984520835146256</v>
      </c>
      <c r="F25" s="20">
        <f>+'Observatoire CDT 92'!F62</f>
        <v>79.382981505498492</v>
      </c>
      <c r="G25" s="20">
        <f>+'Observatoire CDT 92'!G62</f>
        <v>88.031938809925023</v>
      </c>
      <c r="H25" s="20">
        <f>+'Observatoire CDT 92'!H62</f>
        <v>98.832489300972526</v>
      </c>
      <c r="I25" s="20">
        <f>+'Observatoire CDT 92'!I62</f>
        <v>135.50910557447301</v>
      </c>
      <c r="J25" s="20">
        <f>+'Observatoire CDT 92'!J62</f>
        <v>82.741504925700426</v>
      </c>
      <c r="K25" s="20">
        <f>+'Observatoire CDT 92'!K62</f>
        <v>46.612614476241021</v>
      </c>
      <c r="L25" s="20">
        <f>+'Observatoire CDT 92'!L62</f>
        <v>114.17672137656166</v>
      </c>
      <c r="M25" s="20" t="str">
        <f>+'Observatoire CDT 92'!M62</f>
        <v/>
      </c>
      <c r="N25" s="20" t="str">
        <f>+'Observatoire CDT 92'!N62</f>
        <v/>
      </c>
      <c r="O25" s="20" t="str">
        <f>+'Observatoire CDT 92'!O62</f>
        <v/>
      </c>
      <c r="P25" s="20">
        <f>+'Observatoire CDT 92'!P62</f>
        <v>87.065773577810006</v>
      </c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</row>
    <row r="26" spans="3:31" ht="6" customHeight="1"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</row>
    <row r="27" spans="3:31" ht="6" customHeight="1">
      <c r="C27" s="21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</row>
    <row r="28" spans="3:31" ht="16.5" customHeight="1">
      <c r="C28" s="24" t="s">
        <v>64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</row>
    <row r="29" spans="3:31" ht="16.5" customHeight="1">
      <c r="C29" s="25" t="s">
        <v>7</v>
      </c>
      <c r="D29" s="26">
        <f>+'Observatoire CDT 92'!D66</f>
        <v>-1.9115553167968424</v>
      </c>
      <c r="E29" s="26">
        <f>+'Observatoire CDT 92'!E66</f>
        <v>-0.27532809060764052</v>
      </c>
      <c r="F29" s="26">
        <f>+'Observatoire CDT 92'!F66</f>
        <v>-4.7804122127345527</v>
      </c>
      <c r="G29" s="26">
        <f>+'Observatoire CDT 92'!G66</f>
        <v>4.0456544404838146</v>
      </c>
      <c r="H29" s="26">
        <f>+'Observatoire CDT 92'!H66</f>
        <v>3.2641637890728381</v>
      </c>
      <c r="I29" s="26">
        <f>+'Observatoire CDT 92'!I66</f>
        <v>13.376108919480078</v>
      </c>
      <c r="J29" s="26">
        <f>+'Observatoire CDT 92'!J66</f>
        <v>7.9569849693022165</v>
      </c>
      <c r="K29" s="26">
        <f>+'Observatoire CDT 92'!K66</f>
        <v>-7.9538515598748747</v>
      </c>
      <c r="L29" s="26">
        <f>+'Observatoire CDT 92'!L66</f>
        <v>0.51648961830044193</v>
      </c>
      <c r="M29" s="26" t="str">
        <f>+'Observatoire CDT 92'!M66</f>
        <v/>
      </c>
      <c r="N29" s="26" t="str">
        <f>+'Observatoire CDT 92'!N66</f>
        <v/>
      </c>
      <c r="O29" s="26" t="str">
        <f>+'Observatoire CDT 92'!O66</f>
        <v/>
      </c>
      <c r="P29" s="26">
        <f>+'Observatoire CDT 92'!P66</f>
        <v>1.6207377698879033</v>
      </c>
    </row>
    <row r="30" spans="3:31" ht="16.5" customHeight="1">
      <c r="C30" s="25" t="s">
        <v>8</v>
      </c>
      <c r="D30" s="27">
        <f>+'Observatoire CDT 92'!D67</f>
        <v>9.8761832518097226E-3</v>
      </c>
      <c r="E30" s="27">
        <f>+'Observatoire CDT 92'!E67</f>
        <v>2.3236780607490015E-2</v>
      </c>
      <c r="F30" s="27">
        <f>+'Observatoire CDT 92'!F67</f>
        <v>-9.2551870503031486E-3</v>
      </c>
      <c r="G30" s="27">
        <f>+'Observatoire CDT 92'!G67</f>
        <v>-5.110041684222022E-2</v>
      </c>
      <c r="H30" s="27">
        <f>+'Observatoire CDT 92'!H67</f>
        <v>-3.8991458515838739E-2</v>
      </c>
      <c r="I30" s="27">
        <f>+'Observatoire CDT 92'!I67</f>
        <v>8.6756167697851438E-2</v>
      </c>
      <c r="J30" s="27">
        <f>+'Observatoire CDT 92'!J67</f>
        <v>-0.28315899239313858</v>
      </c>
      <c r="K30" s="27">
        <f>+'Observatoire CDT 92'!K67</f>
        <v>-0.49424219383343071</v>
      </c>
      <c r="L30" s="27">
        <f>+'Observatoire CDT 92'!L67</f>
        <v>-9.3394941698434764E-3</v>
      </c>
      <c r="M30" s="27" t="str">
        <f>+'Observatoire CDT 92'!M67</f>
        <v/>
      </c>
      <c r="N30" s="27" t="str">
        <f>+'Observatoire CDT 92'!N67</f>
        <v/>
      </c>
      <c r="O30" s="27" t="str">
        <f>+'Observatoire CDT 92'!O67</f>
        <v/>
      </c>
      <c r="P30" s="27">
        <f>+'Observatoire CDT 92'!P67</f>
        <v>-9.0678370910756922E-2</v>
      </c>
    </row>
    <row r="31" spans="3:31" ht="16.5" customHeight="1">
      <c r="C31" s="25" t="s">
        <v>9</v>
      </c>
      <c r="D31" s="27">
        <f>+'Observatoire CDT 92'!D68</f>
        <v>-2.5535361034724979E-2</v>
      </c>
      <c r="E31" s="27">
        <f>+'Observatoire CDT 92'!E68</f>
        <v>1.8006646285543937E-2</v>
      </c>
      <c r="F31" s="27">
        <f>+'Observatoire CDT 92'!F68</f>
        <v>-8.1245981444922677E-2</v>
      </c>
      <c r="G31" s="27">
        <f>+'Observatoire CDT 92'!G68</f>
        <v>6.8788859975148497E-3</v>
      </c>
      <c r="H31" s="27">
        <f>+'Observatoire CDT 92'!H68</f>
        <v>7.6096494281319149E-3</v>
      </c>
      <c r="I31" s="27">
        <f>+'Observatoire CDT 92'!I68</f>
        <v>0.3014282588281938</v>
      </c>
      <c r="J31" s="27">
        <f>+'Observatoire CDT 92'!J68</f>
        <v>-0.18809698692631738</v>
      </c>
      <c r="K31" s="27">
        <f>+'Observatoire CDT 92'!K68</f>
        <v>-0.56569684681537669</v>
      </c>
      <c r="L31" s="27">
        <f>+'Observatoire CDT 92'!L68</f>
        <v>-2.2874653252507038E-3</v>
      </c>
      <c r="M31" s="27" t="str">
        <f>+'Observatoire CDT 92'!M68</f>
        <v/>
      </c>
      <c r="N31" s="27" t="str">
        <f>+'Observatoire CDT 92'!N68</f>
        <v/>
      </c>
      <c r="O31" s="27" t="str">
        <f>+'Observatoire CDT 92'!O68</f>
        <v/>
      </c>
      <c r="P31" s="27">
        <f>+'Observatoire CDT 92'!P68</f>
        <v>-6.7172417726908518E-2</v>
      </c>
    </row>
    <row r="32" spans="3:31">
      <c r="C32" s="21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9" t="str">
        <f>+P19</f>
        <v>Source : MKG_destination - Septembre 2025</v>
      </c>
    </row>
    <row r="33" spans="3:31">
      <c r="P33" s="14"/>
    </row>
    <row r="35" spans="3:31" ht="26.4">
      <c r="C35" s="15" t="s">
        <v>11</v>
      </c>
      <c r="D35" s="16">
        <v>45658</v>
      </c>
      <c r="E35" s="16">
        <v>45689</v>
      </c>
      <c r="F35" s="16">
        <v>45717</v>
      </c>
      <c r="G35" s="16">
        <v>45748</v>
      </c>
      <c r="H35" s="16">
        <v>45778</v>
      </c>
      <c r="I35" s="16">
        <v>45809</v>
      </c>
      <c r="J35" s="16">
        <v>45839</v>
      </c>
      <c r="K35" s="16">
        <v>45870</v>
      </c>
      <c r="L35" s="16">
        <v>45901</v>
      </c>
      <c r="M35" s="16">
        <v>45931</v>
      </c>
      <c r="N35" s="16">
        <v>45962</v>
      </c>
      <c r="O35" s="16">
        <v>45992</v>
      </c>
      <c r="P35" s="17" t="s">
        <v>3</v>
      </c>
    </row>
    <row r="36" spans="3:31" ht="16.5" customHeight="1">
      <c r="C36" s="18" t="s">
        <v>4</v>
      </c>
      <c r="D36" s="19">
        <f>+'Observatoire CDT 93'!D60</f>
        <v>0.58136914749568458</v>
      </c>
      <c r="E36" s="19">
        <f>+'Observatoire CDT 93'!E60</f>
        <v>0.59769007153882925</v>
      </c>
      <c r="F36" s="19">
        <f>+'Observatoire CDT 93'!F60</f>
        <v>0.63965472248675725</v>
      </c>
      <c r="G36" s="19">
        <f>+'Observatoire CDT 93'!G60</f>
        <v>0.73975824614419705</v>
      </c>
      <c r="H36" s="19">
        <f>+'Observatoire CDT 93'!H60</f>
        <v>0.73259124036538115</v>
      </c>
      <c r="I36" s="19">
        <f>+'Observatoire CDT 93'!I60</f>
        <v>0.81255958181979271</v>
      </c>
      <c r="J36" s="19">
        <f>+'Observatoire CDT 93'!J60</f>
        <v>0.69929018903243001</v>
      </c>
      <c r="K36" s="19">
        <f>+'Observatoire CDT 93'!K60</f>
        <v>0.56999267449189939</v>
      </c>
      <c r="L36" s="19">
        <f>+'Observatoire CDT 93'!L60</f>
        <v>0.76691839133687167</v>
      </c>
      <c r="M36" s="19" t="str">
        <f>+'Observatoire CDT 93'!M60</f>
        <v/>
      </c>
      <c r="N36" s="19" t="str">
        <f>+'Observatoire CDT 93'!N60</f>
        <v/>
      </c>
      <c r="O36" s="19" t="str">
        <f>+'Observatoire CDT 93'!O60</f>
        <v/>
      </c>
      <c r="P36" s="19">
        <f>+'Observatoire CDT 93'!P60</f>
        <v>0.68212551882234662</v>
      </c>
    </row>
    <row r="37" spans="3:31" ht="16.5" customHeight="1">
      <c r="C37" s="18" t="s">
        <v>5</v>
      </c>
      <c r="D37" s="20">
        <f>+'Observatoire CDT 93'!D61</f>
        <v>92.343508058631528</v>
      </c>
      <c r="E37" s="20">
        <f>+'Observatoire CDT 93'!E61</f>
        <v>85.653026046855956</v>
      </c>
      <c r="F37" s="20">
        <f>+'Observatoire CDT 93'!F61</f>
        <v>91.029277161725588</v>
      </c>
      <c r="G37" s="20">
        <f>+'Observatoire CDT 93'!G61</f>
        <v>90.894242968644619</v>
      </c>
      <c r="H37" s="20">
        <f>+'Observatoire CDT 93'!H61</f>
        <v>94.942487371439455</v>
      </c>
      <c r="I37" s="20">
        <f>+'Observatoire CDT 93'!I61</f>
        <v>130.70189886641677</v>
      </c>
      <c r="J37" s="20">
        <f>+'Observatoire CDT 93'!J61</f>
        <v>97.886100413064185</v>
      </c>
      <c r="K37" s="20">
        <f>+'Observatoire CDT 93'!K61</f>
        <v>87.539039149829634</v>
      </c>
      <c r="L37" s="20">
        <f>+'Observatoire CDT 93'!L61</f>
        <v>106.99006412508071</v>
      </c>
      <c r="M37" s="20" t="str">
        <f>+'Observatoire CDT 93'!M61</f>
        <v/>
      </c>
      <c r="N37" s="20" t="str">
        <f>+'Observatoire CDT 93'!N61</f>
        <v/>
      </c>
      <c r="O37" s="20" t="str">
        <f>+'Observatoire CDT 93'!O61</f>
        <v/>
      </c>
      <c r="P37" s="20">
        <f>+'Observatoire CDT 93'!P61</f>
        <v>98.797680369460693</v>
      </c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D37" s="6"/>
      <c r="AE37" s="6"/>
    </row>
    <row r="38" spans="3:31" ht="16.5" customHeight="1">
      <c r="C38" s="18" t="s">
        <v>6</v>
      </c>
      <c r="D38" s="20">
        <f>+'Observatoire CDT 93'!D62</f>
        <v>53.68566655680749</v>
      </c>
      <c r="E38" s="20">
        <f>+'Observatoire CDT 93'!E62</f>
        <v>51.193963265462536</v>
      </c>
      <c r="F38" s="20">
        <f>+'Observatoire CDT 93'!F62</f>
        <v>58.22730702105369</v>
      </c>
      <c r="G38" s="20">
        <f>+'Observatoire CDT 93'!G62</f>
        <v>67.239765763089068</v>
      </c>
      <c r="H38" s="20">
        <f>+'Observatoire CDT 93'!H62</f>
        <v>69.554034586817352</v>
      </c>
      <c r="I38" s="20">
        <f>+'Observatoire CDT 93'!I62</f>
        <v>106.20308028594843</v>
      </c>
      <c r="J38" s="20">
        <f>+'Observatoire CDT 93'!J62</f>
        <v>68.450789661499073</v>
      </c>
      <c r="K38" s="20">
        <f>+'Observatoire CDT 93'!K62</f>
        <v>49.896611047462478</v>
      </c>
      <c r="L38" s="20">
        <f>+'Observatoire CDT 93'!L62</f>
        <v>82.052647867835645</v>
      </c>
      <c r="M38" s="20" t="str">
        <f>+'Observatoire CDT 93'!M62</f>
        <v/>
      </c>
      <c r="N38" s="20" t="str">
        <f>+'Observatoire CDT 93'!N62</f>
        <v/>
      </c>
      <c r="O38" s="20" t="str">
        <f>+'Observatoire CDT 93'!O62</f>
        <v/>
      </c>
      <c r="P38" s="20">
        <f>+'Observatoire CDT 93'!P62</f>
        <v>67.39241898046275</v>
      </c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</row>
    <row r="39" spans="3:31" ht="6" customHeight="1">
      <c r="C39" s="21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</row>
    <row r="40" spans="3:31" ht="6" customHeight="1">
      <c r="C40" s="21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</row>
    <row r="41" spans="3:31" ht="16.5" customHeight="1">
      <c r="C41" s="24" t="s">
        <v>64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</row>
    <row r="42" spans="3:31" ht="16.5" customHeight="1">
      <c r="C42" s="25" t="s">
        <v>7</v>
      </c>
      <c r="D42" s="26">
        <f>+'Observatoire CDT 93'!D66</f>
        <v>-2.7542879083312211</v>
      </c>
      <c r="E42" s="26">
        <f>+'Observatoire CDT 93'!E66</f>
        <v>1.9249388039419113</v>
      </c>
      <c r="F42" s="26">
        <f>+'Observatoire CDT 93'!F66</f>
        <v>-5.2000840816223022</v>
      </c>
      <c r="G42" s="26">
        <f>+'Observatoire CDT 93'!G66</f>
        <v>4.2980586183622327</v>
      </c>
      <c r="H42" s="26">
        <f>+'Observatoire CDT 93'!H66</f>
        <v>0.28436330313174052</v>
      </c>
      <c r="I42" s="26">
        <f>+'Observatoire CDT 93'!I66</f>
        <v>8.0965123058740822</v>
      </c>
      <c r="J42" s="26">
        <f>+'Observatoire CDT 93'!J66</f>
        <v>-2.0586227033481452</v>
      </c>
      <c r="K42" s="26">
        <f>+'Observatoire CDT 93'!K66</f>
        <v>-12.669109561037683</v>
      </c>
      <c r="L42" s="26">
        <f>+'Observatoire CDT 93'!L66</f>
        <v>-2.2967899816216608</v>
      </c>
      <c r="M42" s="26" t="str">
        <f>+'Observatoire CDT 93'!M66</f>
        <v/>
      </c>
      <c r="N42" s="26" t="str">
        <f>+'Observatoire CDT 93'!N66</f>
        <v/>
      </c>
      <c r="O42" s="26" t="str">
        <f>+'Observatoire CDT 93'!O66</f>
        <v/>
      </c>
      <c r="P42" s="26">
        <f>+'Observatoire CDT 93'!P66</f>
        <v>-1.2111530491915157</v>
      </c>
    </row>
    <row r="43" spans="3:31" ht="16.5" customHeight="1">
      <c r="C43" s="25" t="s">
        <v>8</v>
      </c>
      <c r="D43" s="27">
        <f>+'Observatoire CDT 93'!D67</f>
        <v>1.248376339391899E-2</v>
      </c>
      <c r="E43" s="27">
        <f>+'Observatoire CDT 93'!E67</f>
        <v>-2.0707073609640858E-2</v>
      </c>
      <c r="F43" s="27">
        <f>+'Observatoire CDT 93'!F67</f>
        <v>-4.2591151207391653E-2</v>
      </c>
      <c r="G43" s="27">
        <f>+'Observatoire CDT 93'!G67</f>
        <v>-5.2881163465710479E-2</v>
      </c>
      <c r="H43" s="27">
        <f>+'Observatoire CDT 93'!H67</f>
        <v>-1.0099806828099078E-2</v>
      </c>
      <c r="I43" s="27">
        <f>+'Observatoire CDT 93'!I67</f>
        <v>0.13044416386515323</v>
      </c>
      <c r="J43" s="27">
        <f>+'Observatoire CDT 93'!J67</f>
        <v>-0.3205996995606939</v>
      </c>
      <c r="K43" s="27">
        <f>+'Observatoire CDT 93'!K67</f>
        <v>-0.44364088531769985</v>
      </c>
      <c r="L43" s="27">
        <f>+'Observatoire CDT 93'!L67</f>
        <v>-9.551483268485772E-2</v>
      </c>
      <c r="M43" s="27" t="str">
        <f>+'Observatoire CDT 93'!M67</f>
        <v/>
      </c>
      <c r="N43" s="27" t="str">
        <f>+'Observatoire CDT 93'!N67</f>
        <v/>
      </c>
      <c r="O43" s="27" t="str">
        <f>+'Observatoire CDT 93'!O67</f>
        <v/>
      </c>
      <c r="P43" s="27">
        <f>+'Observatoire CDT 93'!P67</f>
        <v>-0.12056592692358481</v>
      </c>
    </row>
    <row r="44" spans="3:31" ht="16.5" customHeight="1">
      <c r="C44" s="25" t="s">
        <v>9</v>
      </c>
      <c r="D44" s="27">
        <f>+'Observatoire CDT 93'!D68</f>
        <v>-3.3313850467724282E-2</v>
      </c>
      <c r="E44" s="27">
        <f>+'Observatoire CDT 93'!E68</f>
        <v>1.1881902377151921E-2</v>
      </c>
      <c r="F44" s="27">
        <f>+'Observatoire CDT 93'!F68</f>
        <v>-0.1145721599400561</v>
      </c>
      <c r="G44" s="27">
        <f>+'Observatoire CDT 93'!G68</f>
        <v>5.5416665402021614E-3</v>
      </c>
      <c r="H44" s="27">
        <f>+'Observatoire CDT 93'!H68</f>
        <v>-6.2424281142524629E-3</v>
      </c>
      <c r="I44" s="27">
        <f>+'Observatoire CDT 93'!I68</f>
        <v>0.25554974625758531</v>
      </c>
      <c r="J44" s="27">
        <f>+'Observatoire CDT 93'!J68</f>
        <v>-0.34002843554831441</v>
      </c>
      <c r="K44" s="27">
        <f>+'Observatoire CDT 93'!K68</f>
        <v>-0.54481411313894257</v>
      </c>
      <c r="L44" s="27">
        <f>+'Observatoire CDT 93'!L68</f>
        <v>-0.12181497859297541</v>
      </c>
      <c r="M44" s="27" t="str">
        <f>+'Observatoire CDT 93'!M68</f>
        <v/>
      </c>
      <c r="N44" s="27" t="str">
        <f>+'Observatoire CDT 93'!N68</f>
        <v/>
      </c>
      <c r="O44" s="27" t="str">
        <f>+'Observatoire CDT 93'!O68</f>
        <v/>
      </c>
      <c r="P44" s="27">
        <f>+'Observatoire CDT 93'!P68</f>
        <v>-0.13590837026079217</v>
      </c>
    </row>
    <row r="45" spans="3:31">
      <c r="C45" s="21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9" t="str">
        <f>+P32</f>
        <v>Source : MKG_destination - Septembre 2025</v>
      </c>
    </row>
    <row r="46" spans="3:31" s="31" customFormat="1"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</row>
    <row r="47" spans="3:31" ht="12.75" customHeight="1">
      <c r="C47" s="7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3:31" ht="26.4">
      <c r="C48" s="15" t="s">
        <v>12</v>
      </c>
      <c r="D48" s="16">
        <v>45658</v>
      </c>
      <c r="E48" s="16">
        <v>45689</v>
      </c>
      <c r="F48" s="16">
        <v>45717</v>
      </c>
      <c r="G48" s="16">
        <v>45748</v>
      </c>
      <c r="H48" s="16">
        <v>45778</v>
      </c>
      <c r="I48" s="16">
        <v>45809</v>
      </c>
      <c r="J48" s="16">
        <v>45839</v>
      </c>
      <c r="K48" s="16">
        <v>45870</v>
      </c>
      <c r="L48" s="16">
        <v>45901</v>
      </c>
      <c r="M48" s="16">
        <v>45931</v>
      </c>
      <c r="N48" s="16">
        <v>45962</v>
      </c>
      <c r="O48" s="16">
        <v>45992</v>
      </c>
      <c r="P48" s="17" t="s">
        <v>3</v>
      </c>
    </row>
    <row r="49" spans="3:31" ht="16.5" customHeight="1">
      <c r="C49" s="18" t="s">
        <v>4</v>
      </c>
      <c r="D49" s="19">
        <f>+'Observatoire CDT 94'!D47</f>
        <v>0.59075702337550928</v>
      </c>
      <c r="E49" s="19">
        <f>+'Observatoire CDT 94'!E47</f>
        <v>0.6022031242581074</v>
      </c>
      <c r="F49" s="19">
        <f>+'Observatoire CDT 94'!F47</f>
        <v>0.66657527766130165</v>
      </c>
      <c r="G49" s="19">
        <f>+'Observatoire CDT 94'!G47</f>
        <v>0.77765789095094229</v>
      </c>
      <c r="H49" s="19">
        <f>+'Observatoire CDT 94'!H47</f>
        <v>0.75444200118774374</v>
      </c>
      <c r="I49" s="19">
        <f>+'Observatoire CDT 94'!I47</f>
        <v>0.84282258606401328</v>
      </c>
      <c r="J49" s="19">
        <f>+'Observatoire CDT 94'!J47</f>
        <v>0.71915401873382578</v>
      </c>
      <c r="K49" s="19">
        <f>+'Observatoire CDT 94'!K47</f>
        <v>0.58772511745258393</v>
      </c>
      <c r="L49" s="19">
        <f>+'Observatoire CDT 94'!L47</f>
        <v>0.75600129697335616</v>
      </c>
      <c r="M49" s="19" t="str">
        <f>+'Observatoire CDT 94'!M47</f>
        <v/>
      </c>
      <c r="N49" s="19" t="str">
        <f>+'Observatoire CDT 94'!N47</f>
        <v/>
      </c>
      <c r="O49" s="19" t="str">
        <f>+'Observatoire CDT 94'!O47</f>
        <v/>
      </c>
      <c r="P49" s="19">
        <f>+'Observatoire CDT 94'!P47</f>
        <v>0.69974044836536264</v>
      </c>
    </row>
    <row r="50" spans="3:31" ht="16.5" customHeight="1">
      <c r="C50" s="18" t="s">
        <v>5</v>
      </c>
      <c r="D50" s="20">
        <f>+'Observatoire CDT 94'!D48</f>
        <v>85.088811565233968</v>
      </c>
      <c r="E50" s="20">
        <f>+'Observatoire CDT 94'!E48</f>
        <v>82.179798415263051</v>
      </c>
      <c r="F50" s="20">
        <f>+'Observatoire CDT 94'!F48</f>
        <v>84.384949808964066</v>
      </c>
      <c r="G50" s="20">
        <f>+'Observatoire CDT 94'!G48</f>
        <v>84.249705828465309</v>
      </c>
      <c r="H50" s="20">
        <f>+'Observatoire CDT 94'!H48</f>
        <v>85.770157803502542</v>
      </c>
      <c r="I50" s="20">
        <f>+'Observatoire CDT 94'!I48</f>
        <v>106.04167711669037</v>
      </c>
      <c r="J50" s="20">
        <f>+'Observatoire CDT 94'!J48</f>
        <v>81.729577104390017</v>
      </c>
      <c r="K50" s="20">
        <f>+'Observatoire CDT 94'!K48</f>
        <v>71.992026819170093</v>
      </c>
      <c r="L50" s="20">
        <f>+'Observatoire CDT 94'!L48</f>
        <v>95.289054989758341</v>
      </c>
      <c r="M50" s="20" t="str">
        <f>+'Observatoire CDT 94'!M48</f>
        <v/>
      </c>
      <c r="N50" s="20" t="str">
        <f>+'Observatoire CDT 94'!N48</f>
        <v/>
      </c>
      <c r="O50" s="20" t="str">
        <f>+'Observatoire CDT 94'!O48</f>
        <v/>
      </c>
      <c r="P50" s="20">
        <f>+'Observatoire CDT 94'!P48</f>
        <v>87.066886310647774</v>
      </c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D50" s="6"/>
      <c r="AE50" s="6"/>
    </row>
    <row r="51" spans="3:31" ht="16.5" customHeight="1">
      <c r="C51" s="18" t="s">
        <v>6</v>
      </c>
      <c r="D51" s="20">
        <f>+'Observatoire CDT 94'!D49</f>
        <v>50.266813042837228</v>
      </c>
      <c r="E51" s="20">
        <f>+'Observatoire CDT 94'!E49</f>
        <v>49.48893135657287</v>
      </c>
      <c r="F51" s="20">
        <f>+'Observatoire CDT 94'!F49</f>
        <v>56.248921349345224</v>
      </c>
      <c r="G51" s="20">
        <f>+'Observatoire CDT 94'!G49</f>
        <v>65.517448547801649</v>
      </c>
      <c r="H51" s="20">
        <f>+'Observatoire CDT 94'!H49</f>
        <v>64.708609495463037</v>
      </c>
      <c r="I51" s="20">
        <f>+'Observatoire CDT 94'!I49</f>
        <v>89.374320538054064</v>
      </c>
      <c r="J51" s="20">
        <f>+'Observatoire CDT 94'!J49</f>
        <v>58.776153824038154</v>
      </c>
      <c r="K51" s="20">
        <f>+'Observatoire CDT 94'!K49</f>
        <v>42.311522417946321</v>
      </c>
      <c r="L51" s="20">
        <f>+'Observatoire CDT 94'!L49</f>
        <v>72.038649159622764</v>
      </c>
      <c r="M51" s="20" t="str">
        <f>+'Observatoire CDT 94'!M49</f>
        <v/>
      </c>
      <c r="N51" s="20" t="str">
        <f>+'Observatoire CDT 94'!N49</f>
        <v/>
      </c>
      <c r="O51" s="20" t="str">
        <f>+'Observatoire CDT 94'!O49</f>
        <v/>
      </c>
      <c r="P51" s="20">
        <f>+'Observatoire CDT 94'!P49</f>
        <v>60.924222064788729</v>
      </c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</row>
    <row r="52" spans="3:31" ht="6" customHeight="1">
      <c r="C52" s="21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</row>
    <row r="53" spans="3:31" ht="6" customHeight="1">
      <c r="C53" s="21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</row>
    <row r="54" spans="3:31" ht="16.5" customHeight="1">
      <c r="C54" s="24" t="s">
        <v>64</v>
      </c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</row>
    <row r="55" spans="3:31" ht="16.5" customHeight="1">
      <c r="C55" s="25" t="s">
        <v>7</v>
      </c>
      <c r="D55" s="26">
        <f>+'Observatoire CDT 94'!D53</f>
        <v>1.0668035611326898</v>
      </c>
      <c r="E55" s="26">
        <f>+'Observatoire CDT 94'!E53</f>
        <v>1.6349337281278076</v>
      </c>
      <c r="F55" s="26">
        <f>+'Observatoire CDT 94'!F53</f>
        <v>-4.2576378974880864</v>
      </c>
      <c r="G55" s="26">
        <f>+'Observatoire CDT 94'!G53</f>
        <v>7.2829740836413031</v>
      </c>
      <c r="H55" s="26">
        <f>+'Observatoire CDT 94'!H53</f>
        <v>6.5942161804512178</v>
      </c>
      <c r="I55" s="26">
        <f>+'Observatoire CDT 94'!I53</f>
        <v>11.062565201687802</v>
      </c>
      <c r="J55" s="26">
        <f>+'Observatoire CDT 94'!J53</f>
        <v>3.9976425786706349</v>
      </c>
      <c r="K55" s="26">
        <f>+'Observatoire CDT 94'!K53</f>
        <v>-2.1790085268184378</v>
      </c>
      <c r="L55" s="26">
        <f>+'Observatoire CDT 94'!L53</f>
        <v>0.26611632571317267</v>
      </c>
      <c r="M55" s="26" t="str">
        <f>+'Observatoire CDT 94'!M53</f>
        <v/>
      </c>
      <c r="N55" s="26" t="str">
        <f>+'Observatoire CDT 94'!N53</f>
        <v/>
      </c>
      <c r="O55" s="26" t="str">
        <f>+'Observatoire CDT 94'!O53</f>
        <v/>
      </c>
      <c r="P55" s="26">
        <f>+'Observatoire CDT 94'!P53</f>
        <v>2.854089488673206</v>
      </c>
    </row>
    <row r="56" spans="3:31" ht="16.5" customHeight="1">
      <c r="C56" s="25" t="s">
        <v>8</v>
      </c>
      <c r="D56" s="27">
        <f>+'Observatoire CDT 94'!D54</f>
        <v>-3.6376004635264581E-2</v>
      </c>
      <c r="E56" s="27">
        <f>+'Observatoire CDT 94'!E54</f>
        <v>-3.2978606940058164E-2</v>
      </c>
      <c r="F56" s="27">
        <f>+'Observatoire CDT 94'!F54</f>
        <v>-5.3351615653618678E-2</v>
      </c>
      <c r="G56" s="27">
        <f>+'Observatoire CDT 94'!G54</f>
        <v>-6.6103410075412317E-2</v>
      </c>
      <c r="H56" s="27">
        <f>+'Observatoire CDT 94'!H54</f>
        <v>-7.0664277774545092E-2</v>
      </c>
      <c r="I56" s="27">
        <f>+'Observatoire CDT 94'!I54</f>
        <v>-8.7530192595689504E-3</v>
      </c>
      <c r="J56" s="27">
        <f>+'Observatoire CDT 94'!J54</f>
        <v>-0.36346533706818851</v>
      </c>
      <c r="K56" s="27">
        <f>+'Observatoire CDT 94'!K54</f>
        <v>-0.47028207294637303</v>
      </c>
      <c r="L56" s="27">
        <f>+'Observatoire CDT 94'!L54</f>
        <v>-0.1046472145314773</v>
      </c>
      <c r="M56" s="27" t="str">
        <f>+'Observatoire CDT 94'!M54</f>
        <v/>
      </c>
      <c r="N56" s="27" t="str">
        <f>+'Observatoire CDT 94'!N54</f>
        <v/>
      </c>
      <c r="O56" s="27" t="str">
        <f>+'Observatoire CDT 94'!O54</f>
        <v/>
      </c>
      <c r="P56" s="27">
        <f>+'Observatoire CDT 94'!P54</f>
        <v>-0.15233751639053361</v>
      </c>
    </row>
    <row r="57" spans="3:31" ht="16.5" customHeight="1">
      <c r="C57" s="25" t="s">
        <v>9</v>
      </c>
      <c r="D57" s="27">
        <f>+'Observatoire CDT 94'!D55</f>
        <v>-1.8654628578632648E-2</v>
      </c>
      <c r="E57" s="27">
        <f>+'Observatoire CDT 94'!E55</f>
        <v>-5.9920801567575621E-3</v>
      </c>
      <c r="F57" s="27">
        <f>+'Observatoire CDT 94'!F55</f>
        <v>-0.11018693429205206</v>
      </c>
      <c r="G57" s="27">
        <f>+'Observatoire CDT 94'!G55</f>
        <v>3.0395923274377568E-2</v>
      </c>
      <c r="H57" s="27">
        <f>+'Observatoire CDT 94'!H55</f>
        <v>1.8344321879743442E-2</v>
      </c>
      <c r="I57" s="27">
        <f>+'Observatoire CDT 94'!I55</f>
        <v>0.14101180281917602</v>
      </c>
      <c r="J57" s="27">
        <f>+'Observatoire CDT 94'!J55</f>
        <v>-0.32599887619314483</v>
      </c>
      <c r="K57" s="27">
        <f>+'Observatoire CDT 94'!K55</f>
        <v>-0.48921941650574652</v>
      </c>
      <c r="L57" s="27">
        <f>+'Observatoire CDT 94'!L55</f>
        <v>-0.1014843936113895</v>
      </c>
      <c r="M57" s="27" t="str">
        <f>+'Observatoire CDT 94'!M55</f>
        <v/>
      </c>
      <c r="N57" s="27" t="str">
        <f>+'Observatoire CDT 94'!N55</f>
        <v/>
      </c>
      <c r="O57" s="27" t="str">
        <f>+'Observatoire CDT 94'!O55</f>
        <v/>
      </c>
      <c r="P57" s="27">
        <f>+'Observatoire CDT 94'!P55</f>
        <v>-0.11629302601693503</v>
      </c>
    </row>
    <row r="58" spans="3:31">
      <c r="C58" s="21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9" t="str">
        <f>+P45</f>
        <v>Source : MKG_destination - Septembre 2025</v>
      </c>
    </row>
    <row r="60" spans="3:31" s="34" customFormat="1"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</row>
    <row r="61" spans="3:31" s="34" customFormat="1"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</row>
    <row r="62" spans="3:31" s="36" customFormat="1"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</row>
    <row r="63" spans="3:31" s="36" customFormat="1"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</row>
    <row r="64" spans="3:31" s="36" customFormat="1">
      <c r="D64" s="38">
        <v>45901</v>
      </c>
      <c r="E64" s="38">
        <f>+D64-365</f>
        <v>45536</v>
      </c>
      <c r="F64" s="38">
        <f>+D64</f>
        <v>45901</v>
      </c>
      <c r="G64" s="38">
        <f>+E64</f>
        <v>45536</v>
      </c>
      <c r="H64" s="38">
        <f>+D64</f>
        <v>45901</v>
      </c>
      <c r="I64" s="38">
        <f>+E64</f>
        <v>45536</v>
      </c>
      <c r="J64" s="37"/>
      <c r="K64" s="37"/>
      <c r="L64" s="37"/>
      <c r="M64" s="37"/>
      <c r="N64" s="37"/>
      <c r="O64" s="37"/>
      <c r="P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</row>
    <row r="65" spans="3:29" s="36" customFormat="1">
      <c r="D65" s="39"/>
      <c r="E65" s="39"/>
      <c r="F65" s="39"/>
      <c r="G65" s="39"/>
      <c r="H65" s="39"/>
      <c r="I65" s="39"/>
      <c r="J65" s="39"/>
      <c r="K65" s="37"/>
      <c r="L65" s="37"/>
      <c r="M65" s="37"/>
      <c r="N65" s="37"/>
      <c r="O65" s="37"/>
      <c r="P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</row>
    <row r="66" spans="3:29" s="36" customFormat="1">
      <c r="C66" s="3" t="s">
        <v>2</v>
      </c>
      <c r="D66" s="37">
        <v>0.85416713954322399</v>
      </c>
      <c r="E66" s="37">
        <v>0.83275892108704874</v>
      </c>
      <c r="F66" s="37">
        <v>284.26444206419279</v>
      </c>
      <c r="G66" s="37">
        <v>270.78999920223345</v>
      </c>
      <c r="H66" s="37">
        <v>242.80934535182206</v>
      </c>
      <c r="I66" s="37">
        <v>225.50278757681471</v>
      </c>
      <c r="J66" s="37"/>
      <c r="K66" s="37"/>
      <c r="L66" s="37"/>
      <c r="M66" s="37"/>
      <c r="N66" s="37"/>
      <c r="O66" s="37"/>
      <c r="P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</row>
    <row r="67" spans="3:29" s="36" customFormat="1">
      <c r="C67" s="3" t="s">
        <v>10</v>
      </c>
      <c r="D67" s="37">
        <v>0.7307232819996905</v>
      </c>
      <c r="E67" s="37">
        <v>0.72555838581668608</v>
      </c>
      <c r="F67" s="37">
        <v>156.2516539285661</v>
      </c>
      <c r="G67" s="37">
        <v>157.72472306002538</v>
      </c>
      <c r="H67" s="37">
        <v>114.17672137656166</v>
      </c>
      <c r="I67" s="37">
        <v>114.43849546681587</v>
      </c>
      <c r="J67" s="37"/>
      <c r="K67" s="37"/>
      <c r="L67" s="37"/>
      <c r="M67" s="37"/>
      <c r="N67" s="37"/>
      <c r="O67" s="37"/>
      <c r="P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</row>
    <row r="68" spans="3:29" s="36" customFormat="1">
      <c r="C68" s="3" t="s">
        <v>11</v>
      </c>
      <c r="D68" s="37">
        <v>0.76691839133687167</v>
      </c>
      <c r="E68" s="37">
        <v>0.78988629115308828</v>
      </c>
      <c r="F68" s="37">
        <v>106.99006412508071</v>
      </c>
      <c r="G68" s="37">
        <v>118.28835672636636</v>
      </c>
      <c r="H68" s="37">
        <v>82.052647867835645</v>
      </c>
      <c r="I68" s="37">
        <v>93.434351381182992</v>
      </c>
      <c r="J68" s="37"/>
      <c r="K68" s="37"/>
      <c r="L68" s="37"/>
      <c r="M68" s="37"/>
      <c r="N68" s="37"/>
      <c r="O68" s="37"/>
      <c r="P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</row>
    <row r="69" spans="3:29" s="36" customFormat="1">
      <c r="C69" s="3" t="s">
        <v>12</v>
      </c>
      <c r="D69" s="37">
        <v>0.75600129697335616</v>
      </c>
      <c r="E69" s="37">
        <v>0.75334013371622444</v>
      </c>
      <c r="F69" s="37">
        <v>95.289054989758341</v>
      </c>
      <c r="G69" s="37">
        <v>106.42626742920693</v>
      </c>
      <c r="H69" s="37">
        <v>72.038649159622764</v>
      </c>
      <c r="I69" s="37">
        <v>80.175178536037407</v>
      </c>
      <c r="J69" s="37"/>
      <c r="K69" s="37"/>
      <c r="L69" s="37"/>
      <c r="M69" s="37"/>
      <c r="N69" s="37"/>
      <c r="O69" s="37"/>
      <c r="P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</row>
  </sheetData>
  <printOptions horizontalCentered="1"/>
  <pageMargins left="0.27559055118110237" right="0.39370078740157483" top="0.98425196850393704" bottom="0.74803149606299213" header="0.51181102362204722" footer="0.51181102362204722"/>
  <pageSetup paperSize="9" scale="55" orientation="portrait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A7632-D6BE-4B43-BE0C-D21A14EB13A4}">
  <sheetPr>
    <tabColor rgb="FF1B4395"/>
  </sheetPr>
  <dimension ref="A1:AE294"/>
  <sheetViews>
    <sheetView view="pageBreakPreview" zoomScale="70" zoomScaleNormal="85" zoomScaleSheetLayoutView="70" workbookViewId="0">
      <selection activeCell="P14" sqref="P14"/>
    </sheetView>
  </sheetViews>
  <sheetFormatPr baseColWidth="10" defaultColWidth="10.88671875" defaultRowHeight="13.2"/>
  <cols>
    <col min="1" max="1" width="38.88671875" style="21" customWidth="1"/>
    <col min="2" max="2" width="1.5546875" style="21" customWidth="1"/>
    <col min="3" max="3" width="35.109375" style="21" customWidth="1"/>
    <col min="4" max="15" width="8.44140625" style="22" customWidth="1"/>
    <col min="16" max="16" width="15.44140625" style="22" customWidth="1"/>
    <col min="17" max="17" width="1.5546875" style="21" customWidth="1"/>
    <col min="18" max="29" width="10" style="22" customWidth="1"/>
    <col min="30" max="257" width="10.88671875" style="21"/>
    <col min="258" max="258" width="1.5546875" style="21" customWidth="1"/>
    <col min="259" max="259" width="35.109375" style="21" customWidth="1"/>
    <col min="260" max="271" width="8.44140625" style="21" customWidth="1"/>
    <col min="272" max="272" width="15.44140625" style="21" customWidth="1"/>
    <col min="273" max="273" width="1.5546875" style="21" customWidth="1"/>
    <col min="274" max="285" width="10" style="21" customWidth="1"/>
    <col min="286" max="513" width="10.88671875" style="21"/>
    <col min="514" max="514" width="1.5546875" style="21" customWidth="1"/>
    <col min="515" max="515" width="35.109375" style="21" customWidth="1"/>
    <col min="516" max="527" width="8.44140625" style="21" customWidth="1"/>
    <col min="528" max="528" width="15.44140625" style="21" customWidth="1"/>
    <col min="529" max="529" width="1.5546875" style="21" customWidth="1"/>
    <col min="530" max="541" width="10" style="21" customWidth="1"/>
    <col min="542" max="769" width="10.88671875" style="21"/>
    <col min="770" max="770" width="1.5546875" style="21" customWidth="1"/>
    <col min="771" max="771" width="35.109375" style="21" customWidth="1"/>
    <col min="772" max="783" width="8.44140625" style="21" customWidth="1"/>
    <col min="784" max="784" width="15.44140625" style="21" customWidth="1"/>
    <col min="785" max="785" width="1.5546875" style="21" customWidth="1"/>
    <col min="786" max="797" width="10" style="21" customWidth="1"/>
    <col min="798" max="1025" width="10.88671875" style="21"/>
    <col min="1026" max="1026" width="1.5546875" style="21" customWidth="1"/>
    <col min="1027" max="1027" width="35.109375" style="21" customWidth="1"/>
    <col min="1028" max="1039" width="8.44140625" style="21" customWidth="1"/>
    <col min="1040" max="1040" width="15.44140625" style="21" customWidth="1"/>
    <col min="1041" max="1041" width="1.5546875" style="21" customWidth="1"/>
    <col min="1042" max="1053" width="10" style="21" customWidth="1"/>
    <col min="1054" max="1281" width="10.88671875" style="21"/>
    <col min="1282" max="1282" width="1.5546875" style="21" customWidth="1"/>
    <col min="1283" max="1283" width="35.109375" style="21" customWidth="1"/>
    <col min="1284" max="1295" width="8.44140625" style="21" customWidth="1"/>
    <col min="1296" max="1296" width="15.44140625" style="21" customWidth="1"/>
    <col min="1297" max="1297" width="1.5546875" style="21" customWidth="1"/>
    <col min="1298" max="1309" width="10" style="21" customWidth="1"/>
    <col min="1310" max="1537" width="10.88671875" style="21"/>
    <col min="1538" max="1538" width="1.5546875" style="21" customWidth="1"/>
    <col min="1539" max="1539" width="35.109375" style="21" customWidth="1"/>
    <col min="1540" max="1551" width="8.44140625" style="21" customWidth="1"/>
    <col min="1552" max="1552" width="15.44140625" style="21" customWidth="1"/>
    <col min="1553" max="1553" width="1.5546875" style="21" customWidth="1"/>
    <col min="1554" max="1565" width="10" style="21" customWidth="1"/>
    <col min="1566" max="1793" width="10.88671875" style="21"/>
    <col min="1794" max="1794" width="1.5546875" style="21" customWidth="1"/>
    <col min="1795" max="1795" width="35.109375" style="21" customWidth="1"/>
    <col min="1796" max="1807" width="8.44140625" style="21" customWidth="1"/>
    <col min="1808" max="1808" width="15.44140625" style="21" customWidth="1"/>
    <col min="1809" max="1809" width="1.5546875" style="21" customWidth="1"/>
    <col min="1810" max="1821" width="10" style="21" customWidth="1"/>
    <col min="1822" max="2049" width="10.88671875" style="21"/>
    <col min="2050" max="2050" width="1.5546875" style="21" customWidth="1"/>
    <col min="2051" max="2051" width="35.109375" style="21" customWidth="1"/>
    <col min="2052" max="2063" width="8.44140625" style="21" customWidth="1"/>
    <col min="2064" max="2064" width="15.44140625" style="21" customWidth="1"/>
    <col min="2065" max="2065" width="1.5546875" style="21" customWidth="1"/>
    <col min="2066" max="2077" width="10" style="21" customWidth="1"/>
    <col min="2078" max="2305" width="10.88671875" style="21"/>
    <col min="2306" max="2306" width="1.5546875" style="21" customWidth="1"/>
    <col min="2307" max="2307" width="35.109375" style="21" customWidth="1"/>
    <col min="2308" max="2319" width="8.44140625" style="21" customWidth="1"/>
    <col min="2320" max="2320" width="15.44140625" style="21" customWidth="1"/>
    <col min="2321" max="2321" width="1.5546875" style="21" customWidth="1"/>
    <col min="2322" max="2333" width="10" style="21" customWidth="1"/>
    <col min="2334" max="2561" width="10.88671875" style="21"/>
    <col min="2562" max="2562" width="1.5546875" style="21" customWidth="1"/>
    <col min="2563" max="2563" width="35.109375" style="21" customWidth="1"/>
    <col min="2564" max="2575" width="8.44140625" style="21" customWidth="1"/>
    <col min="2576" max="2576" width="15.44140625" style="21" customWidth="1"/>
    <col min="2577" max="2577" width="1.5546875" style="21" customWidth="1"/>
    <col min="2578" max="2589" width="10" style="21" customWidth="1"/>
    <col min="2590" max="2817" width="10.88671875" style="21"/>
    <col min="2818" max="2818" width="1.5546875" style="21" customWidth="1"/>
    <col min="2819" max="2819" width="35.109375" style="21" customWidth="1"/>
    <col min="2820" max="2831" width="8.44140625" style="21" customWidth="1"/>
    <col min="2832" max="2832" width="15.44140625" style="21" customWidth="1"/>
    <col min="2833" max="2833" width="1.5546875" style="21" customWidth="1"/>
    <col min="2834" max="2845" width="10" style="21" customWidth="1"/>
    <col min="2846" max="3073" width="10.88671875" style="21"/>
    <col min="3074" max="3074" width="1.5546875" style="21" customWidth="1"/>
    <col min="3075" max="3075" width="35.109375" style="21" customWidth="1"/>
    <col min="3076" max="3087" width="8.44140625" style="21" customWidth="1"/>
    <col min="3088" max="3088" width="15.44140625" style="21" customWidth="1"/>
    <col min="3089" max="3089" width="1.5546875" style="21" customWidth="1"/>
    <col min="3090" max="3101" width="10" style="21" customWidth="1"/>
    <col min="3102" max="3329" width="10.88671875" style="21"/>
    <col min="3330" max="3330" width="1.5546875" style="21" customWidth="1"/>
    <col min="3331" max="3331" width="35.109375" style="21" customWidth="1"/>
    <col min="3332" max="3343" width="8.44140625" style="21" customWidth="1"/>
    <col min="3344" max="3344" width="15.44140625" style="21" customWidth="1"/>
    <col min="3345" max="3345" width="1.5546875" style="21" customWidth="1"/>
    <col min="3346" max="3357" width="10" style="21" customWidth="1"/>
    <col min="3358" max="3585" width="10.88671875" style="21"/>
    <col min="3586" max="3586" width="1.5546875" style="21" customWidth="1"/>
    <col min="3587" max="3587" width="35.109375" style="21" customWidth="1"/>
    <col min="3588" max="3599" width="8.44140625" style="21" customWidth="1"/>
    <col min="3600" max="3600" width="15.44140625" style="21" customWidth="1"/>
    <col min="3601" max="3601" width="1.5546875" style="21" customWidth="1"/>
    <col min="3602" max="3613" width="10" style="21" customWidth="1"/>
    <col min="3614" max="3841" width="10.88671875" style="21"/>
    <col min="3842" max="3842" width="1.5546875" style="21" customWidth="1"/>
    <col min="3843" max="3843" width="35.109375" style="21" customWidth="1"/>
    <col min="3844" max="3855" width="8.44140625" style="21" customWidth="1"/>
    <col min="3856" max="3856" width="15.44140625" style="21" customWidth="1"/>
    <col min="3857" max="3857" width="1.5546875" style="21" customWidth="1"/>
    <col min="3858" max="3869" width="10" style="21" customWidth="1"/>
    <col min="3870" max="4097" width="10.88671875" style="21"/>
    <col min="4098" max="4098" width="1.5546875" style="21" customWidth="1"/>
    <col min="4099" max="4099" width="35.109375" style="21" customWidth="1"/>
    <col min="4100" max="4111" width="8.44140625" style="21" customWidth="1"/>
    <col min="4112" max="4112" width="15.44140625" style="21" customWidth="1"/>
    <col min="4113" max="4113" width="1.5546875" style="21" customWidth="1"/>
    <col min="4114" max="4125" width="10" style="21" customWidth="1"/>
    <col min="4126" max="4353" width="10.88671875" style="21"/>
    <col min="4354" max="4354" width="1.5546875" style="21" customWidth="1"/>
    <col min="4355" max="4355" width="35.109375" style="21" customWidth="1"/>
    <col min="4356" max="4367" width="8.44140625" style="21" customWidth="1"/>
    <col min="4368" max="4368" width="15.44140625" style="21" customWidth="1"/>
    <col min="4369" max="4369" width="1.5546875" style="21" customWidth="1"/>
    <col min="4370" max="4381" width="10" style="21" customWidth="1"/>
    <col min="4382" max="4609" width="10.88671875" style="21"/>
    <col min="4610" max="4610" width="1.5546875" style="21" customWidth="1"/>
    <col min="4611" max="4611" width="35.109375" style="21" customWidth="1"/>
    <col min="4612" max="4623" width="8.44140625" style="21" customWidth="1"/>
    <col min="4624" max="4624" width="15.44140625" style="21" customWidth="1"/>
    <col min="4625" max="4625" width="1.5546875" style="21" customWidth="1"/>
    <col min="4626" max="4637" width="10" style="21" customWidth="1"/>
    <col min="4638" max="4865" width="10.88671875" style="21"/>
    <col min="4866" max="4866" width="1.5546875" style="21" customWidth="1"/>
    <col min="4867" max="4867" width="35.109375" style="21" customWidth="1"/>
    <col min="4868" max="4879" width="8.44140625" style="21" customWidth="1"/>
    <col min="4880" max="4880" width="15.44140625" style="21" customWidth="1"/>
    <col min="4881" max="4881" width="1.5546875" style="21" customWidth="1"/>
    <col min="4882" max="4893" width="10" style="21" customWidth="1"/>
    <col min="4894" max="5121" width="10.88671875" style="21"/>
    <col min="5122" max="5122" width="1.5546875" style="21" customWidth="1"/>
    <col min="5123" max="5123" width="35.109375" style="21" customWidth="1"/>
    <col min="5124" max="5135" width="8.44140625" style="21" customWidth="1"/>
    <col min="5136" max="5136" width="15.44140625" style="21" customWidth="1"/>
    <col min="5137" max="5137" width="1.5546875" style="21" customWidth="1"/>
    <col min="5138" max="5149" width="10" style="21" customWidth="1"/>
    <col min="5150" max="5377" width="10.88671875" style="21"/>
    <col min="5378" max="5378" width="1.5546875" style="21" customWidth="1"/>
    <col min="5379" max="5379" width="35.109375" style="21" customWidth="1"/>
    <col min="5380" max="5391" width="8.44140625" style="21" customWidth="1"/>
    <col min="5392" max="5392" width="15.44140625" style="21" customWidth="1"/>
    <col min="5393" max="5393" width="1.5546875" style="21" customWidth="1"/>
    <col min="5394" max="5405" width="10" style="21" customWidth="1"/>
    <col min="5406" max="5633" width="10.88671875" style="21"/>
    <col min="5634" max="5634" width="1.5546875" style="21" customWidth="1"/>
    <col min="5635" max="5635" width="35.109375" style="21" customWidth="1"/>
    <col min="5636" max="5647" width="8.44140625" style="21" customWidth="1"/>
    <col min="5648" max="5648" width="15.44140625" style="21" customWidth="1"/>
    <col min="5649" max="5649" width="1.5546875" style="21" customWidth="1"/>
    <col min="5650" max="5661" width="10" style="21" customWidth="1"/>
    <col min="5662" max="5889" width="10.88671875" style="21"/>
    <col min="5890" max="5890" width="1.5546875" style="21" customWidth="1"/>
    <col min="5891" max="5891" width="35.109375" style="21" customWidth="1"/>
    <col min="5892" max="5903" width="8.44140625" style="21" customWidth="1"/>
    <col min="5904" max="5904" width="15.44140625" style="21" customWidth="1"/>
    <col min="5905" max="5905" width="1.5546875" style="21" customWidth="1"/>
    <col min="5906" max="5917" width="10" style="21" customWidth="1"/>
    <col min="5918" max="6145" width="10.88671875" style="21"/>
    <col min="6146" max="6146" width="1.5546875" style="21" customWidth="1"/>
    <col min="6147" max="6147" width="35.109375" style="21" customWidth="1"/>
    <col min="6148" max="6159" width="8.44140625" style="21" customWidth="1"/>
    <col min="6160" max="6160" width="15.44140625" style="21" customWidth="1"/>
    <col min="6161" max="6161" width="1.5546875" style="21" customWidth="1"/>
    <col min="6162" max="6173" width="10" style="21" customWidth="1"/>
    <col min="6174" max="6401" width="10.88671875" style="21"/>
    <col min="6402" max="6402" width="1.5546875" style="21" customWidth="1"/>
    <col min="6403" max="6403" width="35.109375" style="21" customWidth="1"/>
    <col min="6404" max="6415" width="8.44140625" style="21" customWidth="1"/>
    <col min="6416" max="6416" width="15.44140625" style="21" customWidth="1"/>
    <col min="6417" max="6417" width="1.5546875" style="21" customWidth="1"/>
    <col min="6418" max="6429" width="10" style="21" customWidth="1"/>
    <col min="6430" max="6657" width="10.88671875" style="21"/>
    <col min="6658" max="6658" width="1.5546875" style="21" customWidth="1"/>
    <col min="6659" max="6659" width="35.109375" style="21" customWidth="1"/>
    <col min="6660" max="6671" width="8.44140625" style="21" customWidth="1"/>
    <col min="6672" max="6672" width="15.44140625" style="21" customWidth="1"/>
    <col min="6673" max="6673" width="1.5546875" style="21" customWidth="1"/>
    <col min="6674" max="6685" width="10" style="21" customWidth="1"/>
    <col min="6686" max="6913" width="10.88671875" style="21"/>
    <col min="6914" max="6914" width="1.5546875" style="21" customWidth="1"/>
    <col min="6915" max="6915" width="35.109375" style="21" customWidth="1"/>
    <col min="6916" max="6927" width="8.44140625" style="21" customWidth="1"/>
    <col min="6928" max="6928" width="15.44140625" style="21" customWidth="1"/>
    <col min="6929" max="6929" width="1.5546875" style="21" customWidth="1"/>
    <col min="6930" max="6941" width="10" style="21" customWidth="1"/>
    <col min="6942" max="7169" width="10.88671875" style="21"/>
    <col min="7170" max="7170" width="1.5546875" style="21" customWidth="1"/>
    <col min="7171" max="7171" width="35.109375" style="21" customWidth="1"/>
    <col min="7172" max="7183" width="8.44140625" style="21" customWidth="1"/>
    <col min="7184" max="7184" width="15.44140625" style="21" customWidth="1"/>
    <col min="7185" max="7185" width="1.5546875" style="21" customWidth="1"/>
    <col min="7186" max="7197" width="10" style="21" customWidth="1"/>
    <col min="7198" max="7425" width="10.88671875" style="21"/>
    <col min="7426" max="7426" width="1.5546875" style="21" customWidth="1"/>
    <col min="7427" max="7427" width="35.109375" style="21" customWidth="1"/>
    <col min="7428" max="7439" width="8.44140625" style="21" customWidth="1"/>
    <col min="7440" max="7440" width="15.44140625" style="21" customWidth="1"/>
    <col min="7441" max="7441" width="1.5546875" style="21" customWidth="1"/>
    <col min="7442" max="7453" width="10" style="21" customWidth="1"/>
    <col min="7454" max="7681" width="10.88671875" style="21"/>
    <col min="7682" max="7682" width="1.5546875" style="21" customWidth="1"/>
    <col min="7683" max="7683" width="35.109375" style="21" customWidth="1"/>
    <col min="7684" max="7695" width="8.44140625" style="21" customWidth="1"/>
    <col min="7696" max="7696" width="15.44140625" style="21" customWidth="1"/>
    <col min="7697" max="7697" width="1.5546875" style="21" customWidth="1"/>
    <col min="7698" max="7709" width="10" style="21" customWidth="1"/>
    <col min="7710" max="7937" width="10.88671875" style="21"/>
    <col min="7938" max="7938" width="1.5546875" style="21" customWidth="1"/>
    <col min="7939" max="7939" width="35.109375" style="21" customWidth="1"/>
    <col min="7940" max="7951" width="8.44140625" style="21" customWidth="1"/>
    <col min="7952" max="7952" width="15.44140625" style="21" customWidth="1"/>
    <col min="7953" max="7953" width="1.5546875" style="21" customWidth="1"/>
    <col min="7954" max="7965" width="10" style="21" customWidth="1"/>
    <col min="7966" max="8193" width="10.88671875" style="21"/>
    <col min="8194" max="8194" width="1.5546875" style="21" customWidth="1"/>
    <col min="8195" max="8195" width="35.109375" style="21" customWidth="1"/>
    <col min="8196" max="8207" width="8.44140625" style="21" customWidth="1"/>
    <col min="8208" max="8208" width="15.44140625" style="21" customWidth="1"/>
    <col min="8209" max="8209" width="1.5546875" style="21" customWidth="1"/>
    <col min="8210" max="8221" width="10" style="21" customWidth="1"/>
    <col min="8222" max="8449" width="10.88671875" style="21"/>
    <col min="8450" max="8450" width="1.5546875" style="21" customWidth="1"/>
    <col min="8451" max="8451" width="35.109375" style="21" customWidth="1"/>
    <col min="8452" max="8463" width="8.44140625" style="21" customWidth="1"/>
    <col min="8464" max="8464" width="15.44140625" style="21" customWidth="1"/>
    <col min="8465" max="8465" width="1.5546875" style="21" customWidth="1"/>
    <col min="8466" max="8477" width="10" style="21" customWidth="1"/>
    <col min="8478" max="8705" width="10.88671875" style="21"/>
    <col min="8706" max="8706" width="1.5546875" style="21" customWidth="1"/>
    <col min="8707" max="8707" width="35.109375" style="21" customWidth="1"/>
    <col min="8708" max="8719" width="8.44140625" style="21" customWidth="1"/>
    <col min="8720" max="8720" width="15.44140625" style="21" customWidth="1"/>
    <col min="8721" max="8721" width="1.5546875" style="21" customWidth="1"/>
    <col min="8722" max="8733" width="10" style="21" customWidth="1"/>
    <col min="8734" max="8961" width="10.88671875" style="21"/>
    <col min="8962" max="8962" width="1.5546875" style="21" customWidth="1"/>
    <col min="8963" max="8963" width="35.109375" style="21" customWidth="1"/>
    <col min="8964" max="8975" width="8.44140625" style="21" customWidth="1"/>
    <col min="8976" max="8976" width="15.44140625" style="21" customWidth="1"/>
    <col min="8977" max="8977" width="1.5546875" style="21" customWidth="1"/>
    <col min="8978" max="8989" width="10" style="21" customWidth="1"/>
    <col min="8990" max="9217" width="10.88671875" style="21"/>
    <col min="9218" max="9218" width="1.5546875" style="21" customWidth="1"/>
    <col min="9219" max="9219" width="35.109375" style="21" customWidth="1"/>
    <col min="9220" max="9231" width="8.44140625" style="21" customWidth="1"/>
    <col min="9232" max="9232" width="15.44140625" style="21" customWidth="1"/>
    <col min="9233" max="9233" width="1.5546875" style="21" customWidth="1"/>
    <col min="9234" max="9245" width="10" style="21" customWidth="1"/>
    <col min="9246" max="9473" width="10.88671875" style="21"/>
    <col min="9474" max="9474" width="1.5546875" style="21" customWidth="1"/>
    <col min="9475" max="9475" width="35.109375" style="21" customWidth="1"/>
    <col min="9476" max="9487" width="8.44140625" style="21" customWidth="1"/>
    <col min="9488" max="9488" width="15.44140625" style="21" customWidth="1"/>
    <col min="9489" max="9489" width="1.5546875" style="21" customWidth="1"/>
    <col min="9490" max="9501" width="10" style="21" customWidth="1"/>
    <col min="9502" max="9729" width="10.88671875" style="21"/>
    <col min="9730" max="9730" width="1.5546875" style="21" customWidth="1"/>
    <col min="9731" max="9731" width="35.109375" style="21" customWidth="1"/>
    <col min="9732" max="9743" width="8.44140625" style="21" customWidth="1"/>
    <col min="9744" max="9744" width="15.44140625" style="21" customWidth="1"/>
    <col min="9745" max="9745" width="1.5546875" style="21" customWidth="1"/>
    <col min="9746" max="9757" width="10" style="21" customWidth="1"/>
    <col min="9758" max="9985" width="10.88671875" style="21"/>
    <col min="9986" max="9986" width="1.5546875" style="21" customWidth="1"/>
    <col min="9987" max="9987" width="35.109375" style="21" customWidth="1"/>
    <col min="9988" max="9999" width="8.44140625" style="21" customWidth="1"/>
    <col min="10000" max="10000" width="15.44140625" style="21" customWidth="1"/>
    <col min="10001" max="10001" width="1.5546875" style="21" customWidth="1"/>
    <col min="10002" max="10013" width="10" style="21" customWidth="1"/>
    <col min="10014" max="10241" width="10.88671875" style="21"/>
    <col min="10242" max="10242" width="1.5546875" style="21" customWidth="1"/>
    <col min="10243" max="10243" width="35.109375" style="21" customWidth="1"/>
    <col min="10244" max="10255" width="8.44140625" style="21" customWidth="1"/>
    <col min="10256" max="10256" width="15.44140625" style="21" customWidth="1"/>
    <col min="10257" max="10257" width="1.5546875" style="21" customWidth="1"/>
    <col min="10258" max="10269" width="10" style="21" customWidth="1"/>
    <col min="10270" max="10497" width="10.88671875" style="21"/>
    <col min="10498" max="10498" width="1.5546875" style="21" customWidth="1"/>
    <col min="10499" max="10499" width="35.109375" style="21" customWidth="1"/>
    <col min="10500" max="10511" width="8.44140625" style="21" customWidth="1"/>
    <col min="10512" max="10512" width="15.44140625" style="21" customWidth="1"/>
    <col min="10513" max="10513" width="1.5546875" style="21" customWidth="1"/>
    <col min="10514" max="10525" width="10" style="21" customWidth="1"/>
    <col min="10526" max="10753" width="10.88671875" style="21"/>
    <col min="10754" max="10754" width="1.5546875" style="21" customWidth="1"/>
    <col min="10755" max="10755" width="35.109375" style="21" customWidth="1"/>
    <col min="10756" max="10767" width="8.44140625" style="21" customWidth="1"/>
    <col min="10768" max="10768" width="15.44140625" style="21" customWidth="1"/>
    <col min="10769" max="10769" width="1.5546875" style="21" customWidth="1"/>
    <col min="10770" max="10781" width="10" style="21" customWidth="1"/>
    <col min="10782" max="11009" width="10.88671875" style="21"/>
    <col min="11010" max="11010" width="1.5546875" style="21" customWidth="1"/>
    <col min="11011" max="11011" width="35.109375" style="21" customWidth="1"/>
    <col min="11012" max="11023" width="8.44140625" style="21" customWidth="1"/>
    <col min="11024" max="11024" width="15.44140625" style="21" customWidth="1"/>
    <col min="11025" max="11025" width="1.5546875" style="21" customWidth="1"/>
    <col min="11026" max="11037" width="10" style="21" customWidth="1"/>
    <col min="11038" max="11265" width="10.88671875" style="21"/>
    <col min="11266" max="11266" width="1.5546875" style="21" customWidth="1"/>
    <col min="11267" max="11267" width="35.109375" style="21" customWidth="1"/>
    <col min="11268" max="11279" width="8.44140625" style="21" customWidth="1"/>
    <col min="11280" max="11280" width="15.44140625" style="21" customWidth="1"/>
    <col min="11281" max="11281" width="1.5546875" style="21" customWidth="1"/>
    <col min="11282" max="11293" width="10" style="21" customWidth="1"/>
    <col min="11294" max="11521" width="10.88671875" style="21"/>
    <col min="11522" max="11522" width="1.5546875" style="21" customWidth="1"/>
    <col min="11523" max="11523" width="35.109375" style="21" customWidth="1"/>
    <col min="11524" max="11535" width="8.44140625" style="21" customWidth="1"/>
    <col min="11536" max="11536" width="15.44140625" style="21" customWidth="1"/>
    <col min="11537" max="11537" width="1.5546875" style="21" customWidth="1"/>
    <col min="11538" max="11549" width="10" style="21" customWidth="1"/>
    <col min="11550" max="11777" width="10.88671875" style="21"/>
    <col min="11778" max="11778" width="1.5546875" style="21" customWidth="1"/>
    <col min="11779" max="11779" width="35.109375" style="21" customWidth="1"/>
    <col min="11780" max="11791" width="8.44140625" style="21" customWidth="1"/>
    <col min="11792" max="11792" width="15.44140625" style="21" customWidth="1"/>
    <col min="11793" max="11793" width="1.5546875" style="21" customWidth="1"/>
    <col min="11794" max="11805" width="10" style="21" customWidth="1"/>
    <col min="11806" max="12033" width="10.88671875" style="21"/>
    <col min="12034" max="12034" width="1.5546875" style="21" customWidth="1"/>
    <col min="12035" max="12035" width="35.109375" style="21" customWidth="1"/>
    <col min="12036" max="12047" width="8.44140625" style="21" customWidth="1"/>
    <col min="12048" max="12048" width="15.44140625" style="21" customWidth="1"/>
    <col min="12049" max="12049" width="1.5546875" style="21" customWidth="1"/>
    <col min="12050" max="12061" width="10" style="21" customWidth="1"/>
    <col min="12062" max="12289" width="10.88671875" style="21"/>
    <col min="12290" max="12290" width="1.5546875" style="21" customWidth="1"/>
    <col min="12291" max="12291" width="35.109375" style="21" customWidth="1"/>
    <col min="12292" max="12303" width="8.44140625" style="21" customWidth="1"/>
    <col min="12304" max="12304" width="15.44140625" style="21" customWidth="1"/>
    <col min="12305" max="12305" width="1.5546875" style="21" customWidth="1"/>
    <col min="12306" max="12317" width="10" style="21" customWidth="1"/>
    <col min="12318" max="12545" width="10.88671875" style="21"/>
    <col min="12546" max="12546" width="1.5546875" style="21" customWidth="1"/>
    <col min="12547" max="12547" width="35.109375" style="21" customWidth="1"/>
    <col min="12548" max="12559" width="8.44140625" style="21" customWidth="1"/>
    <col min="12560" max="12560" width="15.44140625" style="21" customWidth="1"/>
    <col min="12561" max="12561" width="1.5546875" style="21" customWidth="1"/>
    <col min="12562" max="12573" width="10" style="21" customWidth="1"/>
    <col min="12574" max="12801" width="10.88671875" style="21"/>
    <col min="12802" max="12802" width="1.5546875" style="21" customWidth="1"/>
    <col min="12803" max="12803" width="35.109375" style="21" customWidth="1"/>
    <col min="12804" max="12815" width="8.44140625" style="21" customWidth="1"/>
    <col min="12816" max="12816" width="15.44140625" style="21" customWidth="1"/>
    <col min="12817" max="12817" width="1.5546875" style="21" customWidth="1"/>
    <col min="12818" max="12829" width="10" style="21" customWidth="1"/>
    <col min="12830" max="13057" width="10.88671875" style="21"/>
    <col min="13058" max="13058" width="1.5546875" style="21" customWidth="1"/>
    <col min="13059" max="13059" width="35.109375" style="21" customWidth="1"/>
    <col min="13060" max="13071" width="8.44140625" style="21" customWidth="1"/>
    <col min="13072" max="13072" width="15.44140625" style="21" customWidth="1"/>
    <col min="13073" max="13073" width="1.5546875" style="21" customWidth="1"/>
    <col min="13074" max="13085" width="10" style="21" customWidth="1"/>
    <col min="13086" max="13313" width="10.88671875" style="21"/>
    <col min="13314" max="13314" width="1.5546875" style="21" customWidth="1"/>
    <col min="13315" max="13315" width="35.109375" style="21" customWidth="1"/>
    <col min="13316" max="13327" width="8.44140625" style="21" customWidth="1"/>
    <col min="13328" max="13328" width="15.44140625" style="21" customWidth="1"/>
    <col min="13329" max="13329" width="1.5546875" style="21" customWidth="1"/>
    <col min="13330" max="13341" width="10" style="21" customWidth="1"/>
    <col min="13342" max="13569" width="10.88671875" style="21"/>
    <col min="13570" max="13570" width="1.5546875" style="21" customWidth="1"/>
    <col min="13571" max="13571" width="35.109375" style="21" customWidth="1"/>
    <col min="13572" max="13583" width="8.44140625" style="21" customWidth="1"/>
    <col min="13584" max="13584" width="15.44140625" style="21" customWidth="1"/>
    <col min="13585" max="13585" width="1.5546875" style="21" customWidth="1"/>
    <col min="13586" max="13597" width="10" style="21" customWidth="1"/>
    <col min="13598" max="13825" width="10.88671875" style="21"/>
    <col min="13826" max="13826" width="1.5546875" style="21" customWidth="1"/>
    <col min="13827" max="13827" width="35.109375" style="21" customWidth="1"/>
    <col min="13828" max="13839" width="8.44140625" style="21" customWidth="1"/>
    <col min="13840" max="13840" width="15.44140625" style="21" customWidth="1"/>
    <col min="13841" max="13841" width="1.5546875" style="21" customWidth="1"/>
    <col min="13842" max="13853" width="10" style="21" customWidth="1"/>
    <col min="13854" max="14081" width="10.88671875" style="21"/>
    <col min="14082" max="14082" width="1.5546875" style="21" customWidth="1"/>
    <col min="14083" max="14083" width="35.109375" style="21" customWidth="1"/>
    <col min="14084" max="14095" width="8.44140625" style="21" customWidth="1"/>
    <col min="14096" max="14096" width="15.44140625" style="21" customWidth="1"/>
    <col min="14097" max="14097" width="1.5546875" style="21" customWidth="1"/>
    <col min="14098" max="14109" width="10" style="21" customWidth="1"/>
    <col min="14110" max="14337" width="10.88671875" style="21"/>
    <col min="14338" max="14338" width="1.5546875" style="21" customWidth="1"/>
    <col min="14339" max="14339" width="35.109375" style="21" customWidth="1"/>
    <col min="14340" max="14351" width="8.44140625" style="21" customWidth="1"/>
    <col min="14352" max="14352" width="15.44140625" style="21" customWidth="1"/>
    <col min="14353" max="14353" width="1.5546875" style="21" customWidth="1"/>
    <col min="14354" max="14365" width="10" style="21" customWidth="1"/>
    <col min="14366" max="14593" width="10.88671875" style="21"/>
    <col min="14594" max="14594" width="1.5546875" style="21" customWidth="1"/>
    <col min="14595" max="14595" width="35.109375" style="21" customWidth="1"/>
    <col min="14596" max="14607" width="8.44140625" style="21" customWidth="1"/>
    <col min="14608" max="14608" width="15.44140625" style="21" customWidth="1"/>
    <col min="14609" max="14609" width="1.5546875" style="21" customWidth="1"/>
    <col min="14610" max="14621" width="10" style="21" customWidth="1"/>
    <col min="14622" max="14849" width="10.88671875" style="21"/>
    <col min="14850" max="14850" width="1.5546875" style="21" customWidth="1"/>
    <col min="14851" max="14851" width="35.109375" style="21" customWidth="1"/>
    <col min="14852" max="14863" width="8.44140625" style="21" customWidth="1"/>
    <col min="14864" max="14864" width="15.44140625" style="21" customWidth="1"/>
    <col min="14865" max="14865" width="1.5546875" style="21" customWidth="1"/>
    <col min="14866" max="14877" width="10" style="21" customWidth="1"/>
    <col min="14878" max="15105" width="10.88671875" style="21"/>
    <col min="15106" max="15106" width="1.5546875" style="21" customWidth="1"/>
    <col min="15107" max="15107" width="35.109375" style="21" customWidth="1"/>
    <col min="15108" max="15119" width="8.44140625" style="21" customWidth="1"/>
    <col min="15120" max="15120" width="15.44140625" style="21" customWidth="1"/>
    <col min="15121" max="15121" width="1.5546875" style="21" customWidth="1"/>
    <col min="15122" max="15133" width="10" style="21" customWidth="1"/>
    <col min="15134" max="15361" width="10.88671875" style="21"/>
    <col min="15362" max="15362" width="1.5546875" style="21" customWidth="1"/>
    <col min="15363" max="15363" width="35.109375" style="21" customWidth="1"/>
    <col min="15364" max="15375" width="8.44140625" style="21" customWidth="1"/>
    <col min="15376" max="15376" width="15.44140625" style="21" customWidth="1"/>
    <col min="15377" max="15377" width="1.5546875" style="21" customWidth="1"/>
    <col min="15378" max="15389" width="10" style="21" customWidth="1"/>
    <col min="15390" max="15617" width="10.88671875" style="21"/>
    <col min="15618" max="15618" width="1.5546875" style="21" customWidth="1"/>
    <col min="15619" max="15619" width="35.109375" style="21" customWidth="1"/>
    <col min="15620" max="15631" width="8.44140625" style="21" customWidth="1"/>
    <col min="15632" max="15632" width="15.44140625" style="21" customWidth="1"/>
    <col min="15633" max="15633" width="1.5546875" style="21" customWidth="1"/>
    <col min="15634" max="15645" width="10" style="21" customWidth="1"/>
    <col min="15646" max="15873" width="10.88671875" style="21"/>
    <col min="15874" max="15874" width="1.5546875" style="21" customWidth="1"/>
    <col min="15875" max="15875" width="35.109375" style="21" customWidth="1"/>
    <col min="15876" max="15887" width="8.44140625" style="21" customWidth="1"/>
    <col min="15888" max="15888" width="15.44140625" style="21" customWidth="1"/>
    <col min="15889" max="15889" width="1.5546875" style="21" customWidth="1"/>
    <col min="15890" max="15901" width="10" style="21" customWidth="1"/>
    <col min="15902" max="16129" width="10.88671875" style="21"/>
    <col min="16130" max="16130" width="1.5546875" style="21" customWidth="1"/>
    <col min="16131" max="16131" width="35.109375" style="21" customWidth="1"/>
    <col min="16132" max="16143" width="8.44140625" style="21" customWidth="1"/>
    <col min="16144" max="16144" width="15.44140625" style="21" customWidth="1"/>
    <col min="16145" max="16145" width="1.5546875" style="21" customWidth="1"/>
    <col min="16146" max="16157" width="10" style="21" customWidth="1"/>
    <col min="16158" max="16384" width="10.88671875" style="21"/>
  </cols>
  <sheetData>
    <row r="1" spans="1:31" ht="24">
      <c r="C1" s="40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31" ht="24">
      <c r="C2" s="42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4" spans="1:31" ht="24">
      <c r="C4" s="42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31" ht="24.6">
      <c r="B5" s="43" t="s">
        <v>13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spans="1:31" ht="24">
      <c r="C6" s="45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31" ht="48" customHeight="1">
      <c r="C7" s="15" t="s">
        <v>14</v>
      </c>
      <c r="D7" s="16">
        <v>45658</v>
      </c>
      <c r="E7" s="16">
        <v>45689</v>
      </c>
      <c r="F7" s="16">
        <v>45717</v>
      </c>
      <c r="G7" s="16">
        <v>45748</v>
      </c>
      <c r="H7" s="16">
        <v>45778</v>
      </c>
      <c r="I7" s="16">
        <v>45809</v>
      </c>
      <c r="J7" s="16">
        <v>45839</v>
      </c>
      <c r="K7" s="16">
        <v>45870</v>
      </c>
      <c r="L7" s="16">
        <v>45901</v>
      </c>
      <c r="M7" s="16">
        <v>45931</v>
      </c>
      <c r="N7" s="16">
        <v>45962</v>
      </c>
      <c r="O7" s="16">
        <v>45992</v>
      </c>
      <c r="P7" s="17" t="s">
        <v>3</v>
      </c>
    </row>
    <row r="8" spans="1:31" ht="16.5" customHeight="1">
      <c r="A8" s="21" t="s">
        <v>67</v>
      </c>
      <c r="C8" s="18" t="s">
        <v>4</v>
      </c>
      <c r="D8" s="19">
        <v>0.6523743512041007</v>
      </c>
      <c r="E8" s="19">
        <v>0.73479500891265592</v>
      </c>
      <c r="F8" s="19">
        <v>0.79929057524396507</v>
      </c>
      <c r="G8" s="19">
        <v>0.8474292441098934</v>
      </c>
      <c r="H8" s="19">
        <v>0.82943186740898811</v>
      </c>
      <c r="I8" s="19">
        <v>0.87285902503293811</v>
      </c>
      <c r="J8" s="19">
        <v>0.81864278951844538</v>
      </c>
      <c r="K8" s="19">
        <v>0.73296740334151866</v>
      </c>
      <c r="L8" s="19">
        <v>0.82600610970912469</v>
      </c>
      <c r="M8" s="19" t="s">
        <v>65</v>
      </c>
      <c r="N8" s="19" t="s">
        <v>65</v>
      </c>
      <c r="O8" s="19" t="s">
        <v>65</v>
      </c>
      <c r="P8" s="19">
        <v>0.79054058980060515</v>
      </c>
    </row>
    <row r="9" spans="1:31" ht="16.5" customHeight="1">
      <c r="A9" s="21" t="s">
        <v>68</v>
      </c>
      <c r="C9" s="18" t="s">
        <v>5</v>
      </c>
      <c r="D9" s="20">
        <v>82.343452678317732</v>
      </c>
      <c r="E9" s="20">
        <v>81.265545495275575</v>
      </c>
      <c r="F9" s="20">
        <v>90.309611591723723</v>
      </c>
      <c r="G9" s="20">
        <v>100.48441596476297</v>
      </c>
      <c r="H9" s="20">
        <v>105.70505545641829</v>
      </c>
      <c r="I9" s="20">
        <v>126.87829908608491</v>
      </c>
      <c r="J9" s="20">
        <v>94.327969108336433</v>
      </c>
      <c r="K9" s="20">
        <v>79.534628591057398</v>
      </c>
      <c r="L9" s="20">
        <v>111.45214152823002</v>
      </c>
      <c r="M9" s="20" t="s">
        <v>65</v>
      </c>
      <c r="N9" s="20" t="s">
        <v>65</v>
      </c>
      <c r="O9" s="20" t="s">
        <v>65</v>
      </c>
      <c r="P9" s="46">
        <v>97.972421512778169</v>
      </c>
      <c r="R9" s="23"/>
      <c r="S9" s="23"/>
      <c r="T9" s="23"/>
      <c r="U9"/>
      <c r="V9" s="23"/>
      <c r="W9" s="23"/>
      <c r="X9" s="23"/>
      <c r="Y9" s="23"/>
      <c r="Z9" s="23"/>
      <c r="AA9" s="23"/>
      <c r="AB9" s="23"/>
      <c r="AD9" s="22"/>
      <c r="AE9" s="22"/>
    </row>
    <row r="10" spans="1:31" ht="16.5" customHeight="1">
      <c r="A10" s="21" t="s">
        <v>69</v>
      </c>
      <c r="C10" s="18" t="s">
        <v>6</v>
      </c>
      <c r="D10" s="20">
        <v>53.718756516923094</v>
      </c>
      <c r="E10" s="20">
        <v>59.713517226492868</v>
      </c>
      <c r="F10" s="20">
        <v>72.183621399207922</v>
      </c>
      <c r="G10" s="20">
        <v>85.153432665843184</v>
      </c>
      <c r="H10" s="20">
        <v>87.675141541787667</v>
      </c>
      <c r="I10" s="20">
        <v>110.74686843811759</v>
      </c>
      <c r="J10" s="20">
        <v>77.220911760458293</v>
      </c>
      <c r="K10" s="20">
        <v>58.296290194119443</v>
      </c>
      <c r="L10" s="20">
        <v>92.060149842484066</v>
      </c>
      <c r="M10" s="20" t="s">
        <v>65</v>
      </c>
      <c r="N10" s="20" t="s">
        <v>65</v>
      </c>
      <c r="O10" s="20" t="s">
        <v>65</v>
      </c>
      <c r="P10" s="46">
        <v>77.451175886905148</v>
      </c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</row>
    <row r="11" spans="1:31" ht="6" customHeight="1"/>
    <row r="12" spans="1:31" ht="6" customHeight="1">
      <c r="D12" s="23"/>
      <c r="E12" s="23"/>
      <c r="F12" s="23"/>
      <c r="G12" s="23"/>
      <c r="H12" s="23"/>
      <c r="I12" s="23"/>
      <c r="J12" s="23"/>
    </row>
    <row r="13" spans="1:31" ht="16.5" customHeight="1">
      <c r="C13" s="24" t="s">
        <v>64</v>
      </c>
    </row>
    <row r="14" spans="1:31" ht="16.5" customHeight="1">
      <c r="A14" s="21" t="s">
        <v>70</v>
      </c>
      <c r="C14" s="25" t="s">
        <v>7</v>
      </c>
      <c r="D14" s="26">
        <v>-0.72599420947693227</v>
      </c>
      <c r="E14" s="26">
        <v>8.3886728898247007</v>
      </c>
      <c r="F14" s="26">
        <v>-1.9024054947561542</v>
      </c>
      <c r="G14" s="26">
        <v>4.5934406437332491</v>
      </c>
      <c r="H14" s="26">
        <v>3.1355560900491852</v>
      </c>
      <c r="I14" s="26">
        <v>12.42610333374593</v>
      </c>
      <c r="J14" s="26">
        <v>8.8351403031093447</v>
      </c>
      <c r="K14" s="26">
        <v>2.287201642222314</v>
      </c>
      <c r="L14" s="26">
        <v>3.3341946778760567</v>
      </c>
      <c r="M14" s="26" t="s">
        <v>65</v>
      </c>
      <c r="N14" s="26" t="s">
        <v>65</v>
      </c>
      <c r="O14" s="26" t="s">
        <v>65</v>
      </c>
      <c r="P14" s="26">
        <v>4.3800869399836522</v>
      </c>
    </row>
    <row r="15" spans="1:31" ht="16.5" customHeight="1">
      <c r="A15" s="21" t="s">
        <v>71</v>
      </c>
      <c r="C15" s="25" t="s">
        <v>8</v>
      </c>
      <c r="D15" s="47">
        <v>-2.6625476976804729E-2</v>
      </c>
      <c r="E15" s="47">
        <v>-2.822411473743125E-2</v>
      </c>
      <c r="F15" s="47">
        <v>-4.1032312449365449E-2</v>
      </c>
      <c r="G15" s="47">
        <v>8.133397218302818E-2</v>
      </c>
      <c r="H15" s="47">
        <v>5.2575181748607536E-2</v>
      </c>
      <c r="I15" s="47">
        <v>0.16720634964752845</v>
      </c>
      <c r="J15" s="47">
        <v>-0.22350557460642206</v>
      </c>
      <c r="K15" s="47">
        <v>-0.38440893931419995</v>
      </c>
      <c r="L15" s="47">
        <v>4.2977745550851987E-2</v>
      </c>
      <c r="M15" s="47" t="s">
        <v>65</v>
      </c>
      <c r="N15" s="47" t="s">
        <v>65</v>
      </c>
      <c r="O15" s="47" t="s">
        <v>65</v>
      </c>
      <c r="P15" s="47">
        <v>-4.7296097632141487E-2</v>
      </c>
    </row>
    <row r="16" spans="1:31" ht="16.5" customHeight="1">
      <c r="A16" s="21" t="s">
        <v>72</v>
      </c>
      <c r="C16" s="25" t="s">
        <v>9</v>
      </c>
      <c r="D16" s="47">
        <v>-3.7338447399145047E-2</v>
      </c>
      <c r="E16" s="47">
        <v>9.7014882429835581E-2</v>
      </c>
      <c r="F16" s="47">
        <v>-6.3326248434145804E-2</v>
      </c>
      <c r="G16" s="47">
        <v>0.14330621684150491</v>
      </c>
      <c r="H16" s="47">
        <v>9.3929730110096976E-2</v>
      </c>
      <c r="I16" s="47">
        <v>0.36095288481622734</v>
      </c>
      <c r="J16" s="47">
        <v>-0.12956448040931334</v>
      </c>
      <c r="K16" s="47">
        <v>-0.36458088647968756</v>
      </c>
      <c r="L16" s="47">
        <v>8.6848668584675659E-2</v>
      </c>
      <c r="M16" s="47" t="s">
        <v>65</v>
      </c>
      <c r="N16" s="47" t="s">
        <v>65</v>
      </c>
      <c r="O16" s="47" t="s">
        <v>65</v>
      </c>
      <c r="P16" s="47">
        <v>8.5858356095152022E-3</v>
      </c>
    </row>
    <row r="17" spans="1:31"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9" t="s">
        <v>601</v>
      </c>
    </row>
    <row r="18" spans="1:31" ht="13.5" customHeight="1">
      <c r="C18" s="30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</row>
    <row r="19" spans="1:31">
      <c r="D19" s="13"/>
      <c r="P19" s="48"/>
    </row>
    <row r="20" spans="1:31" ht="48" customHeight="1">
      <c r="C20" s="15" t="s">
        <v>15</v>
      </c>
      <c r="D20" s="16">
        <v>45658</v>
      </c>
      <c r="E20" s="16">
        <v>45689</v>
      </c>
      <c r="F20" s="16">
        <v>45717</v>
      </c>
      <c r="G20" s="16">
        <v>45748</v>
      </c>
      <c r="H20" s="16">
        <v>45778</v>
      </c>
      <c r="I20" s="16">
        <v>45809</v>
      </c>
      <c r="J20" s="16">
        <v>45839</v>
      </c>
      <c r="K20" s="16">
        <v>45870</v>
      </c>
      <c r="L20" s="16">
        <v>45901</v>
      </c>
      <c r="M20" s="16">
        <v>45931</v>
      </c>
      <c r="N20" s="16">
        <v>45962</v>
      </c>
      <c r="O20" s="16">
        <v>45992</v>
      </c>
      <c r="P20" s="17" t="s">
        <v>3</v>
      </c>
    </row>
    <row r="21" spans="1:31" ht="16.5" customHeight="1">
      <c r="A21" s="21" t="s">
        <v>73</v>
      </c>
      <c r="C21" s="18" t="s">
        <v>4</v>
      </c>
      <c r="D21" s="19">
        <v>0.73786178187965035</v>
      </c>
      <c r="E21" s="19">
        <v>0.77294027941119459</v>
      </c>
      <c r="F21" s="19">
        <v>0.83555593008476059</v>
      </c>
      <c r="G21" s="19">
        <v>0.88176556483520718</v>
      </c>
      <c r="H21" s="19">
        <v>0.85758483774607119</v>
      </c>
      <c r="I21" s="19">
        <v>0.91143048368872925</v>
      </c>
      <c r="J21" s="19">
        <v>0.84157797908758525</v>
      </c>
      <c r="K21" s="19">
        <v>0.76837647717595459</v>
      </c>
      <c r="L21" s="19">
        <v>0.87196576996893704</v>
      </c>
      <c r="M21" s="19" t="s">
        <v>65</v>
      </c>
      <c r="N21" s="19" t="s">
        <v>65</v>
      </c>
      <c r="O21" s="19" t="s">
        <v>65</v>
      </c>
      <c r="P21" s="19">
        <v>0.83108057074755781</v>
      </c>
    </row>
    <row r="22" spans="1:31" ht="16.5" customHeight="1">
      <c r="A22" s="21" t="s">
        <v>74</v>
      </c>
      <c r="C22" s="18" t="s">
        <v>5</v>
      </c>
      <c r="D22" s="20">
        <v>127.52879460797516</v>
      </c>
      <c r="E22" s="20">
        <v>120.95353336542223</v>
      </c>
      <c r="F22" s="20">
        <v>140.02054483384671</v>
      </c>
      <c r="G22" s="20">
        <v>150.5902045949382</v>
      </c>
      <c r="H22" s="20">
        <v>164.07456390754726</v>
      </c>
      <c r="I22" s="20">
        <v>198.05907960229695</v>
      </c>
      <c r="J22" s="20">
        <v>141.47830691017401</v>
      </c>
      <c r="K22" s="20">
        <v>113.79586405780296</v>
      </c>
      <c r="L22" s="20">
        <v>178.74812944254128</v>
      </c>
      <c r="M22" s="20" t="s">
        <v>65</v>
      </c>
      <c r="N22" s="20" t="s">
        <v>65</v>
      </c>
      <c r="O22" s="20" t="s">
        <v>65</v>
      </c>
      <c r="P22" s="46">
        <v>149.88908136414224</v>
      </c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D22" s="22"/>
      <c r="AE22" s="22"/>
    </row>
    <row r="23" spans="1:31" ht="16.5" customHeight="1">
      <c r="A23" s="21" t="s">
        <v>75</v>
      </c>
      <c r="C23" s="18" t="s">
        <v>6</v>
      </c>
      <c r="D23" s="20">
        <v>94.098623630404489</v>
      </c>
      <c r="E23" s="20">
        <v>93.489857875240702</v>
      </c>
      <c r="F23" s="20">
        <v>116.99499656961972</v>
      </c>
      <c r="G23" s="20">
        <v>132.7852568133051</v>
      </c>
      <c r="H23" s="20">
        <v>140.7078582669113</v>
      </c>
      <c r="I23" s="20">
        <v>180.51708272086606</v>
      </c>
      <c r="J23" s="20">
        <v>119.06502761419739</v>
      </c>
      <c r="K23" s="20">
        <v>87.438065141928462</v>
      </c>
      <c r="L23" s="20">
        <v>155.86225031987274</v>
      </c>
      <c r="M23" s="20" t="s">
        <v>65</v>
      </c>
      <c r="N23" s="20" t="s">
        <v>65</v>
      </c>
      <c r="O23" s="20" t="s">
        <v>65</v>
      </c>
      <c r="P23" s="46">
        <v>124.56990328893846</v>
      </c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</row>
    <row r="24" spans="1:31" ht="6" customHeight="1"/>
    <row r="25" spans="1:31" ht="6" customHeight="1">
      <c r="D25" s="23"/>
      <c r="E25" s="23"/>
      <c r="F25" s="23"/>
      <c r="G25" s="23"/>
      <c r="H25" s="23"/>
      <c r="I25" s="23"/>
      <c r="J25" s="23"/>
    </row>
    <row r="26" spans="1:31" ht="16.5" customHeight="1">
      <c r="C26" s="24" t="s">
        <v>64</v>
      </c>
    </row>
    <row r="27" spans="1:31" ht="16.5" customHeight="1">
      <c r="A27" s="21" t="s">
        <v>76</v>
      </c>
      <c r="C27" s="25" t="s">
        <v>7</v>
      </c>
      <c r="D27" s="26">
        <v>1.982051078260394</v>
      </c>
      <c r="E27" s="26">
        <v>3.3146157916713825</v>
      </c>
      <c r="F27" s="26">
        <v>-1.6624124448560984E-2</v>
      </c>
      <c r="G27" s="26">
        <v>6.7448886261869401</v>
      </c>
      <c r="H27" s="26">
        <v>4.8529355223639881</v>
      </c>
      <c r="I27" s="26">
        <v>11.190584239723266</v>
      </c>
      <c r="J27" s="26">
        <v>11.57068477152322</v>
      </c>
      <c r="K27" s="26">
        <v>1.4044139351906959</v>
      </c>
      <c r="L27" s="26">
        <v>0.73216682342097661</v>
      </c>
      <c r="M27" s="26" t="s">
        <v>65</v>
      </c>
      <c r="N27" s="26" t="s">
        <v>65</v>
      </c>
      <c r="O27" s="26" t="s">
        <v>65</v>
      </c>
      <c r="P27" s="26">
        <v>4.6599751101341624</v>
      </c>
    </row>
    <row r="28" spans="1:31" ht="16.5" customHeight="1">
      <c r="A28" s="21" t="s">
        <v>77</v>
      </c>
      <c r="C28" s="25" t="s">
        <v>8</v>
      </c>
      <c r="D28" s="47">
        <v>-3.3446988538080591E-3</v>
      </c>
      <c r="E28" s="47">
        <v>-2.3711598659843403E-2</v>
      </c>
      <c r="F28" s="47">
        <v>-2.2680022812654688E-2</v>
      </c>
      <c r="G28" s="47">
        <v>1.5675486260775529E-2</v>
      </c>
      <c r="H28" s="47">
        <v>1.2779918754722175E-2</v>
      </c>
      <c r="I28" s="47">
        <v>0.144520481203678</v>
      </c>
      <c r="J28" s="47">
        <v>-0.19791267432062087</v>
      </c>
      <c r="K28" s="47">
        <v>-0.38876416045858342</v>
      </c>
      <c r="L28" s="47">
        <v>3.6513924152527188E-2</v>
      </c>
      <c r="M28" s="47" t="s">
        <v>65</v>
      </c>
      <c r="N28" s="47" t="s">
        <v>65</v>
      </c>
      <c r="O28" s="47" t="s">
        <v>65</v>
      </c>
      <c r="P28" s="47">
        <v>-4.8579223197271482E-2</v>
      </c>
    </row>
    <row r="29" spans="1:31" ht="16.5" customHeight="1">
      <c r="A29" s="21" t="s">
        <v>78</v>
      </c>
      <c r="C29" s="25" t="s">
        <v>9</v>
      </c>
      <c r="D29" s="47">
        <v>2.4166557028080682E-2</v>
      </c>
      <c r="E29" s="47">
        <v>2.0030583905361388E-2</v>
      </c>
      <c r="F29" s="47">
        <v>-2.2874430589356121E-2</v>
      </c>
      <c r="G29" s="47">
        <v>9.9802684136414133E-2</v>
      </c>
      <c r="H29" s="47">
        <v>7.3529221493986885E-2</v>
      </c>
      <c r="I29" s="47">
        <v>0.3047138285695512</v>
      </c>
      <c r="J29" s="47">
        <v>-7.0056651349658883E-2</v>
      </c>
      <c r="K29" s="47">
        <v>-0.37738418789614259</v>
      </c>
      <c r="L29" s="47">
        <v>4.5290958608158016E-2</v>
      </c>
      <c r="M29" s="47" t="s">
        <v>65</v>
      </c>
      <c r="N29" s="47" t="s">
        <v>65</v>
      </c>
      <c r="O29" s="47" t="s">
        <v>65</v>
      </c>
      <c r="P29" s="47">
        <v>7.9370998042862517E-3</v>
      </c>
    </row>
    <row r="30" spans="1:31"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9" t="str">
        <f>P17</f>
        <v>Source : MKG_destination - Septembre 2025</v>
      </c>
    </row>
    <row r="31" spans="1:31">
      <c r="P31" s="48"/>
    </row>
    <row r="32" spans="1:31">
      <c r="P32" s="48"/>
    </row>
    <row r="33" spans="1:31" ht="48" customHeight="1">
      <c r="C33" s="15" t="s">
        <v>16</v>
      </c>
      <c r="D33" s="16">
        <v>45658</v>
      </c>
      <c r="E33" s="16">
        <v>45689</v>
      </c>
      <c r="F33" s="16">
        <v>45717</v>
      </c>
      <c r="G33" s="16">
        <v>45748</v>
      </c>
      <c r="H33" s="16">
        <v>45778</v>
      </c>
      <c r="I33" s="16">
        <v>45809</v>
      </c>
      <c r="J33" s="16">
        <v>45839</v>
      </c>
      <c r="K33" s="16">
        <v>45870</v>
      </c>
      <c r="L33" s="16">
        <v>45901</v>
      </c>
      <c r="M33" s="16">
        <v>45931</v>
      </c>
      <c r="N33" s="16">
        <v>45962</v>
      </c>
      <c r="O33" s="16">
        <v>45992</v>
      </c>
      <c r="P33" s="17" t="s">
        <v>3</v>
      </c>
    </row>
    <row r="34" spans="1:31" ht="16.5" customHeight="1">
      <c r="A34" s="21" t="s">
        <v>79</v>
      </c>
      <c r="C34" s="18" t="s">
        <v>4</v>
      </c>
      <c r="D34" s="19">
        <v>0.69378975337298088</v>
      </c>
      <c r="E34" s="19">
        <v>0.70098369942270111</v>
      </c>
      <c r="F34" s="19">
        <v>0.78671206703253005</v>
      </c>
      <c r="G34" s="19">
        <v>0.84100326030159633</v>
      </c>
      <c r="H34" s="19">
        <v>0.84599028471658</v>
      </c>
      <c r="I34" s="19">
        <v>0.89911093475025183</v>
      </c>
      <c r="J34" s="19">
        <v>0.83540619173449804</v>
      </c>
      <c r="K34" s="19">
        <v>0.74777673478229478</v>
      </c>
      <c r="L34" s="19">
        <v>0.86080103479373904</v>
      </c>
      <c r="M34" s="19" t="s">
        <v>65</v>
      </c>
      <c r="N34" s="19" t="s">
        <v>65</v>
      </c>
      <c r="O34" s="19" t="s">
        <v>65</v>
      </c>
      <c r="P34" s="19">
        <v>0.80171660696413183</v>
      </c>
    </row>
    <row r="35" spans="1:31" ht="16.5" customHeight="1">
      <c r="A35" s="21" t="s">
        <v>80</v>
      </c>
      <c r="C35" s="18" t="s">
        <v>5</v>
      </c>
      <c r="D35" s="20">
        <v>212.04289634244114</v>
      </c>
      <c r="E35" s="20">
        <v>195.52213225108335</v>
      </c>
      <c r="F35" s="20">
        <v>218.44390779899442</v>
      </c>
      <c r="G35" s="20">
        <v>241.85970604659457</v>
      </c>
      <c r="H35" s="20">
        <v>263.48689076559032</v>
      </c>
      <c r="I35" s="20">
        <v>318.10298145487769</v>
      </c>
      <c r="J35" s="20">
        <v>238.80382141760305</v>
      </c>
      <c r="K35" s="20">
        <v>197.63153390354444</v>
      </c>
      <c r="L35" s="20">
        <v>282.22680253408441</v>
      </c>
      <c r="M35" s="20" t="s">
        <v>65</v>
      </c>
      <c r="N35" s="20" t="s">
        <v>65</v>
      </c>
      <c r="O35" s="20" t="s">
        <v>65</v>
      </c>
      <c r="P35" s="46">
        <v>243.89319596622414</v>
      </c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D35" s="22"/>
      <c r="AE35" s="22"/>
    </row>
    <row r="36" spans="1:31" ht="16.5" customHeight="1">
      <c r="A36" s="21" t="s">
        <v>81</v>
      </c>
      <c r="C36" s="18" t="s">
        <v>6</v>
      </c>
      <c r="D36" s="20">
        <v>147.1131887579148</v>
      </c>
      <c r="E36" s="20">
        <v>137.05782758437903</v>
      </c>
      <c r="F36" s="20">
        <v>171.85245823521032</v>
      </c>
      <c r="G36" s="20">
        <v>203.40480132077172</v>
      </c>
      <c r="H36" s="20">
        <v>222.90734973786815</v>
      </c>
      <c r="I36" s="20">
        <v>286.0098690027371</v>
      </c>
      <c r="J36" s="20">
        <v>199.49819102212493</v>
      </c>
      <c r="K36" s="20">
        <v>147.78426311240884</v>
      </c>
      <c r="L36" s="20">
        <v>242.94112366786811</v>
      </c>
      <c r="M36" s="20" t="s">
        <v>65</v>
      </c>
      <c r="N36" s="20" t="s">
        <v>65</v>
      </c>
      <c r="O36" s="20" t="s">
        <v>65</v>
      </c>
      <c r="P36" s="46">
        <v>195.53322553167931</v>
      </c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31" ht="6" customHeight="1"/>
    <row r="38" spans="1:31" ht="6" customHeight="1">
      <c r="D38" s="23"/>
      <c r="E38" s="23"/>
      <c r="F38" s="23"/>
      <c r="G38" s="23"/>
      <c r="H38" s="23"/>
      <c r="I38" s="23"/>
      <c r="J38" s="23"/>
    </row>
    <row r="39" spans="1:31" ht="16.5" customHeight="1">
      <c r="C39" s="24" t="s">
        <v>64</v>
      </c>
    </row>
    <row r="40" spans="1:31" ht="16.5" customHeight="1">
      <c r="A40" s="21" t="s">
        <v>82</v>
      </c>
      <c r="C40" s="25" t="s">
        <v>7</v>
      </c>
      <c r="D40" s="26">
        <v>4.3564240379757146</v>
      </c>
      <c r="E40" s="26">
        <v>3.218198933750438</v>
      </c>
      <c r="F40" s="26">
        <v>0.83307704201275312</v>
      </c>
      <c r="G40" s="26">
        <v>4.4415766418059661</v>
      </c>
      <c r="H40" s="26">
        <v>4.1204952811562006</v>
      </c>
      <c r="I40" s="26">
        <v>9.452851720034106</v>
      </c>
      <c r="J40" s="26">
        <v>11.344335473598012</v>
      </c>
      <c r="K40" s="26">
        <v>3.0647394809549477</v>
      </c>
      <c r="L40" s="26">
        <v>2.7905456365037273</v>
      </c>
      <c r="M40" s="26" t="s">
        <v>65</v>
      </c>
      <c r="N40" s="26" t="s">
        <v>65</v>
      </c>
      <c r="O40" s="26" t="s">
        <v>65</v>
      </c>
      <c r="P40" s="26">
        <v>4.8761207882931927</v>
      </c>
    </row>
    <row r="41" spans="1:31" ht="16.5" customHeight="1">
      <c r="A41" s="21" t="s">
        <v>83</v>
      </c>
      <c r="C41" s="25" t="s">
        <v>8</v>
      </c>
      <c r="D41" s="47">
        <v>2.4770174977482684E-2</v>
      </c>
      <c r="E41" s="47">
        <v>-1.5330116237501468E-2</v>
      </c>
      <c r="F41" s="47">
        <v>-8.6415772834328441E-3</v>
      </c>
      <c r="G41" s="47">
        <v>3.4131887852096199E-2</v>
      </c>
      <c r="H41" s="47">
        <v>2.5499780109624615E-2</v>
      </c>
      <c r="I41" s="47">
        <v>0.16266795275751855</v>
      </c>
      <c r="J41" s="47">
        <v>-0.17074189064921086</v>
      </c>
      <c r="K41" s="47">
        <v>-0.35412443684641071</v>
      </c>
      <c r="L41" s="47">
        <v>5.32545757271774E-2</v>
      </c>
      <c r="M41" s="47" t="s">
        <v>65</v>
      </c>
      <c r="N41" s="47" t="s">
        <v>65</v>
      </c>
      <c r="O41" s="47" t="s">
        <v>65</v>
      </c>
      <c r="P41" s="47">
        <v>-3.0793119263290647E-2</v>
      </c>
    </row>
    <row r="42" spans="1:31" ht="16.5" customHeight="1">
      <c r="A42" s="21" t="s">
        <v>84</v>
      </c>
      <c r="C42" s="25" t="s">
        <v>9</v>
      </c>
      <c r="D42" s="47">
        <v>9.3428407151756376E-2</v>
      </c>
      <c r="E42" s="47">
        <v>3.2051095895119674E-2</v>
      </c>
      <c r="F42" s="47">
        <v>1.9686203917357314E-3</v>
      </c>
      <c r="G42" s="47">
        <v>9.1792547514700784E-2</v>
      </c>
      <c r="H42" s="47">
        <v>7.8005297261211082E-2</v>
      </c>
      <c r="I42" s="47">
        <v>0.29926710676986268</v>
      </c>
      <c r="J42" s="47">
        <v>-4.0439031491153021E-2</v>
      </c>
      <c r="K42" s="47">
        <v>-0.3265221588771946</v>
      </c>
      <c r="L42" s="47">
        <v>8.8542972454746849E-2</v>
      </c>
      <c r="M42" s="47" t="s">
        <v>65</v>
      </c>
      <c r="N42" s="47" t="s">
        <v>65</v>
      </c>
      <c r="O42" s="47" t="s">
        <v>65</v>
      </c>
      <c r="P42" s="47">
        <v>3.197248179467338E-2</v>
      </c>
    </row>
    <row r="43" spans="1:31"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9" t="str">
        <f>P30</f>
        <v>Source : MKG_destination - Septembre 2025</v>
      </c>
    </row>
    <row r="44" spans="1:31">
      <c r="P44" s="48"/>
    </row>
    <row r="45" spans="1:31">
      <c r="P45" s="48"/>
    </row>
    <row r="46" spans="1:31" ht="48" customHeight="1">
      <c r="C46" s="15" t="s">
        <v>17</v>
      </c>
      <c r="D46" s="16">
        <v>45658</v>
      </c>
      <c r="E46" s="16">
        <v>45689</v>
      </c>
      <c r="F46" s="16">
        <v>45717</v>
      </c>
      <c r="G46" s="16">
        <v>45748</v>
      </c>
      <c r="H46" s="16">
        <v>45778</v>
      </c>
      <c r="I46" s="16">
        <v>45809</v>
      </c>
      <c r="J46" s="16">
        <v>45839</v>
      </c>
      <c r="K46" s="16">
        <v>45870</v>
      </c>
      <c r="L46" s="16">
        <v>45901</v>
      </c>
      <c r="M46" s="16">
        <v>45931</v>
      </c>
      <c r="N46" s="16">
        <v>45962</v>
      </c>
      <c r="O46" s="16">
        <v>45992</v>
      </c>
      <c r="P46" s="17" t="s">
        <v>3</v>
      </c>
    </row>
    <row r="47" spans="1:31" ht="16.5" customHeight="1">
      <c r="A47" s="21" t="s">
        <v>85</v>
      </c>
      <c r="C47" s="18" t="s">
        <v>4</v>
      </c>
      <c r="D47" s="19">
        <v>0.63686433711474499</v>
      </c>
      <c r="E47" s="19">
        <v>0.58667551922318817</v>
      </c>
      <c r="F47" s="19">
        <v>0.69953829762045694</v>
      </c>
      <c r="G47" s="19">
        <v>0.75642856681250359</v>
      </c>
      <c r="H47" s="19">
        <v>0.78685150282710048</v>
      </c>
      <c r="I47" s="19">
        <v>0.86008293558754556</v>
      </c>
      <c r="J47" s="19">
        <v>0.79880209633141996</v>
      </c>
      <c r="K47" s="19">
        <v>0.70148664649388237</v>
      </c>
      <c r="L47" s="19">
        <v>0.79876698929159806</v>
      </c>
      <c r="M47" s="19" t="s">
        <v>65</v>
      </c>
      <c r="N47" s="19" t="s">
        <v>65</v>
      </c>
      <c r="O47" s="19" t="s">
        <v>65</v>
      </c>
      <c r="P47" s="19">
        <v>0.73739831233376874</v>
      </c>
    </row>
    <row r="48" spans="1:31" ht="16.5" customHeight="1">
      <c r="A48" s="21" t="s">
        <v>86</v>
      </c>
      <c r="C48" s="18" t="s">
        <v>5</v>
      </c>
      <c r="D48" s="20">
        <v>579.27850699529608</v>
      </c>
      <c r="E48" s="20">
        <v>510.8541161047944</v>
      </c>
      <c r="F48" s="20">
        <v>547.11457388122267</v>
      </c>
      <c r="G48" s="20">
        <v>597.33434535162621</v>
      </c>
      <c r="H48" s="20">
        <v>667.62473296806547</v>
      </c>
      <c r="I48" s="20">
        <v>858.75556072355857</v>
      </c>
      <c r="J48" s="20">
        <v>679.79159391060443</v>
      </c>
      <c r="K48" s="20">
        <v>574.04045214707696</v>
      </c>
      <c r="L48" s="20">
        <v>701.81519688038782</v>
      </c>
      <c r="M48" s="20" t="s">
        <v>65</v>
      </c>
      <c r="N48" s="20" t="s">
        <v>65</v>
      </c>
      <c r="O48" s="20" t="s">
        <v>65</v>
      </c>
      <c r="P48" s="46">
        <v>645.61359531503183</v>
      </c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D48" s="22"/>
      <c r="AE48" s="22"/>
    </row>
    <row r="49" spans="1:31" ht="16.5" customHeight="1">
      <c r="A49" s="21" t="s">
        <v>87</v>
      </c>
      <c r="C49" s="18" t="s">
        <v>6</v>
      </c>
      <c r="D49" s="20">
        <v>368.92182236237841</v>
      </c>
      <c r="E49" s="20">
        <v>299.70560381308309</v>
      </c>
      <c r="F49" s="20">
        <v>382.72759761621222</v>
      </c>
      <c r="G49" s="20">
        <v>451.84076276221572</v>
      </c>
      <c r="H49" s="20">
        <v>525.32152446046405</v>
      </c>
      <c r="I49" s="20">
        <v>738.60100361924708</v>
      </c>
      <c r="J49" s="20">
        <v>543.01895028426816</v>
      </c>
      <c r="K49" s="20">
        <v>402.68171172848497</v>
      </c>
      <c r="L49" s="20">
        <v>560.58681185123748</v>
      </c>
      <c r="M49" s="20" t="s">
        <v>65</v>
      </c>
      <c r="N49" s="20" t="s">
        <v>65</v>
      </c>
      <c r="O49" s="20" t="s">
        <v>65</v>
      </c>
      <c r="P49" s="46">
        <v>476.07437560504115</v>
      </c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</row>
    <row r="50" spans="1:31" ht="6" customHeight="1"/>
    <row r="51" spans="1:31" ht="6" customHeight="1">
      <c r="D51" s="23"/>
      <c r="E51" s="23"/>
      <c r="F51" s="23"/>
      <c r="G51" s="23"/>
      <c r="H51" s="23"/>
      <c r="I51" s="23"/>
      <c r="J51" s="23"/>
    </row>
    <row r="52" spans="1:31" ht="16.5" customHeight="1">
      <c r="C52" s="24" t="s">
        <v>64</v>
      </c>
    </row>
    <row r="53" spans="1:31" ht="16.5" customHeight="1">
      <c r="A53" s="21" t="s">
        <v>88</v>
      </c>
      <c r="C53" s="25" t="s">
        <v>7</v>
      </c>
      <c r="D53" s="26">
        <v>4.6069769425935325</v>
      </c>
      <c r="E53" s="26">
        <v>1.3678451466025199</v>
      </c>
      <c r="F53" s="26">
        <v>1.0931712576423669</v>
      </c>
      <c r="G53" s="26">
        <v>5.2588051951215302</v>
      </c>
      <c r="H53" s="26">
        <v>3.9833332827529766</v>
      </c>
      <c r="I53" s="26">
        <v>11.850662648545995</v>
      </c>
      <c r="J53" s="26">
        <v>14.306722423588504</v>
      </c>
      <c r="K53" s="26">
        <v>3.2076613377238217</v>
      </c>
      <c r="L53" s="26">
        <v>2.8816686083895982</v>
      </c>
      <c r="M53" s="26" t="s">
        <v>65</v>
      </c>
      <c r="N53" s="26" t="s">
        <v>65</v>
      </c>
      <c r="O53" s="26" t="s">
        <v>65</v>
      </c>
      <c r="P53" s="26">
        <v>5.4972343305952691</v>
      </c>
    </row>
    <row r="54" spans="1:31" ht="16.5" customHeight="1">
      <c r="A54" s="21" t="s">
        <v>89</v>
      </c>
      <c r="C54" s="25" t="s">
        <v>8</v>
      </c>
      <c r="D54" s="47">
        <v>0.11036336280088066</v>
      </c>
      <c r="E54" s="47">
        <v>4.0416516083787712E-2</v>
      </c>
      <c r="F54" s="47">
        <v>2.3131688249202309E-2</v>
      </c>
      <c r="G54" s="47">
        <v>0.10021545965963097</v>
      </c>
      <c r="H54" s="47">
        <v>4.9095591503916181E-2</v>
      </c>
      <c r="I54" s="47">
        <v>0.1657340354146617</v>
      </c>
      <c r="J54" s="47">
        <v>-0.23263177479015329</v>
      </c>
      <c r="K54" s="47">
        <v>-0.32326074807890159</v>
      </c>
      <c r="L54" s="47">
        <v>4.0371844190341566E-2</v>
      </c>
      <c r="M54" s="47" t="s">
        <v>65</v>
      </c>
      <c r="N54" s="47" t="s">
        <v>65</v>
      </c>
      <c r="O54" s="47" t="s">
        <v>65</v>
      </c>
      <c r="P54" s="47">
        <v>-1.7771254083866261E-2</v>
      </c>
    </row>
    <row r="55" spans="1:31" ht="16.5" customHeight="1">
      <c r="A55" s="21" t="s">
        <v>90</v>
      </c>
      <c r="C55" s="25" t="s">
        <v>9</v>
      </c>
      <c r="D55" s="47">
        <v>0.19694876304137043</v>
      </c>
      <c r="E55" s="47">
        <v>6.5253094873636286E-2</v>
      </c>
      <c r="F55" s="47">
        <v>3.9374027179284177E-2</v>
      </c>
      <c r="G55" s="47">
        <v>0.18241900794714838</v>
      </c>
      <c r="H55" s="47">
        <v>0.10503663222089621</v>
      </c>
      <c r="I55" s="47">
        <v>0.35202262934715223</v>
      </c>
      <c r="J55" s="47">
        <v>-6.5208557542686951E-2</v>
      </c>
      <c r="K55" s="47">
        <v>-0.29083293512843156</v>
      </c>
      <c r="L55" s="47">
        <v>7.9309511621157069E-2</v>
      </c>
      <c r="M55" s="47" t="s">
        <v>65</v>
      </c>
      <c r="N55" s="47" t="s">
        <v>65</v>
      </c>
      <c r="O55" s="47" t="s">
        <v>65</v>
      </c>
      <c r="P55" s="47">
        <v>6.1351490764778527E-2</v>
      </c>
    </row>
    <row r="56" spans="1:31"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9" t="str">
        <f>P43</f>
        <v>Source : MKG_destination - Septembre 2025</v>
      </c>
    </row>
    <row r="57" spans="1:31">
      <c r="P57" s="48"/>
    </row>
    <row r="59" spans="1:31" ht="48" customHeight="1">
      <c r="C59" s="15" t="s">
        <v>18</v>
      </c>
      <c r="D59" s="16">
        <v>45658</v>
      </c>
      <c r="E59" s="16">
        <v>45689</v>
      </c>
      <c r="F59" s="16">
        <v>45717</v>
      </c>
      <c r="G59" s="16">
        <v>45748</v>
      </c>
      <c r="H59" s="16">
        <v>45778</v>
      </c>
      <c r="I59" s="16">
        <v>45809</v>
      </c>
      <c r="J59" s="16">
        <v>45839</v>
      </c>
      <c r="K59" s="16">
        <v>45870</v>
      </c>
      <c r="L59" s="16">
        <v>45901</v>
      </c>
      <c r="M59" s="16">
        <v>45931</v>
      </c>
      <c r="N59" s="16">
        <v>45962</v>
      </c>
      <c r="O59" s="16">
        <v>45992</v>
      </c>
      <c r="P59" s="17" t="s">
        <v>3</v>
      </c>
    </row>
    <row r="60" spans="1:31" ht="16.5" customHeight="1">
      <c r="A60" s="21" t="s">
        <v>91</v>
      </c>
      <c r="C60" s="18" t="s">
        <v>4</v>
      </c>
      <c r="D60" s="19">
        <v>0.69987471653792954</v>
      </c>
      <c r="E60" s="19">
        <v>0.71345967713219327</v>
      </c>
      <c r="F60" s="19">
        <v>0.79278109354206694</v>
      </c>
      <c r="G60" s="19">
        <v>0.84374706408027644</v>
      </c>
      <c r="H60" s="19">
        <v>0.8417078553320323</v>
      </c>
      <c r="I60" s="19">
        <v>0.89556497923182121</v>
      </c>
      <c r="J60" s="19">
        <v>0.83210480461504555</v>
      </c>
      <c r="K60" s="19">
        <v>0.74959644475707921</v>
      </c>
      <c r="L60" s="19">
        <v>0.8541878773213778</v>
      </c>
      <c r="M60" s="19" t="s">
        <v>65</v>
      </c>
      <c r="N60" s="19" t="s">
        <v>65</v>
      </c>
      <c r="O60" s="19" t="s">
        <v>65</v>
      </c>
      <c r="P60" s="19">
        <v>0.80295661359086179</v>
      </c>
    </row>
    <row r="61" spans="1:31" ht="16.5" customHeight="1">
      <c r="A61" s="21" t="s">
        <v>92</v>
      </c>
      <c r="C61" s="18" t="s">
        <v>5</v>
      </c>
      <c r="D61" s="20">
        <v>214.71272234076125</v>
      </c>
      <c r="E61" s="20">
        <v>192.72408348534066</v>
      </c>
      <c r="F61" s="20">
        <v>218.16485345778696</v>
      </c>
      <c r="G61" s="20">
        <v>240.09950724813336</v>
      </c>
      <c r="H61" s="20">
        <v>265.9768988522481</v>
      </c>
      <c r="I61" s="20">
        <v>329.12275334804229</v>
      </c>
      <c r="J61" s="20">
        <v>248.24252992346618</v>
      </c>
      <c r="K61" s="20">
        <v>203.96567098647444</v>
      </c>
      <c r="L61" s="20">
        <v>284.95168407070992</v>
      </c>
      <c r="M61" s="20" t="s">
        <v>65</v>
      </c>
      <c r="N61" s="20" t="s">
        <v>65</v>
      </c>
      <c r="O61" s="20" t="s">
        <v>65</v>
      </c>
      <c r="P61" s="46">
        <v>247.22658118731403</v>
      </c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D61" s="22"/>
      <c r="AE61" s="22"/>
    </row>
    <row r="62" spans="1:31" ht="16.5" customHeight="1">
      <c r="A62" s="21" t="s">
        <v>93</v>
      </c>
      <c r="C62" s="18" t="s">
        <v>6</v>
      </c>
      <c r="D62" s="20">
        <v>150.27200568532746</v>
      </c>
      <c r="E62" s="20">
        <v>137.50086237904901</v>
      </c>
      <c r="F62" s="20">
        <v>172.95697109670914</v>
      </c>
      <c r="G62" s="20">
        <v>202.58325432773358</v>
      </c>
      <c r="H62" s="20">
        <v>223.87484510079065</v>
      </c>
      <c r="I62" s="20">
        <v>294.75081176685927</v>
      </c>
      <c r="J62" s="20">
        <v>206.56380185911041</v>
      </c>
      <c r="K62" s="20">
        <v>152.89194182395337</v>
      </c>
      <c r="L62" s="20">
        <v>243.40227415551158</v>
      </c>
      <c r="M62" s="20" t="s">
        <v>65</v>
      </c>
      <c r="N62" s="20" t="s">
        <v>65</v>
      </c>
      <c r="O62" s="20" t="s">
        <v>65</v>
      </c>
      <c r="P62" s="46">
        <v>198.51221841981192</v>
      </c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</row>
    <row r="63" spans="1:31" ht="6" customHeight="1"/>
    <row r="64" spans="1:31" ht="6" customHeight="1">
      <c r="D64" s="23"/>
      <c r="E64" s="23"/>
      <c r="F64" s="23"/>
      <c r="G64" s="23"/>
      <c r="H64" s="23"/>
      <c r="I64" s="23"/>
      <c r="J64" s="23"/>
    </row>
    <row r="65" spans="1:31" ht="16.5" customHeight="1">
      <c r="C65" s="24" t="s">
        <v>64</v>
      </c>
    </row>
    <row r="66" spans="1:31" ht="16.5" customHeight="1">
      <c r="A66" s="21" t="s">
        <v>94</v>
      </c>
      <c r="C66" s="25" t="s">
        <v>7</v>
      </c>
      <c r="D66" s="26">
        <v>3.5935454506009434</v>
      </c>
      <c r="E66" s="26">
        <v>3.44114726585103</v>
      </c>
      <c r="F66" s="26">
        <v>0.58408159881412347</v>
      </c>
      <c r="G66" s="26">
        <v>5.3801128316878106</v>
      </c>
      <c r="H66" s="26">
        <v>4.3391240718211099</v>
      </c>
      <c r="I66" s="26">
        <v>10.461928698328581</v>
      </c>
      <c r="J66" s="26">
        <v>11.698703930904164</v>
      </c>
      <c r="K66" s="26">
        <v>2.5966484269190571</v>
      </c>
      <c r="L66" s="26">
        <v>2.1482224288208007</v>
      </c>
      <c r="M66" s="26" t="s">
        <v>65</v>
      </c>
      <c r="N66" s="26" t="s">
        <v>65</v>
      </c>
      <c r="O66" s="26" t="s">
        <v>65</v>
      </c>
      <c r="P66" s="26">
        <v>4.9443288871515172</v>
      </c>
    </row>
    <row r="67" spans="1:31" ht="16.5" customHeight="1">
      <c r="A67" s="21" t="s">
        <v>95</v>
      </c>
      <c r="C67" s="25" t="s">
        <v>8</v>
      </c>
      <c r="D67" s="47">
        <v>4.005686014011367E-2</v>
      </c>
      <c r="E67" s="47">
        <v>-1.3246309335432471E-2</v>
      </c>
      <c r="F67" s="47">
        <v>-5.2126794739367766E-3</v>
      </c>
      <c r="G67" s="47">
        <v>4.262832850484255E-2</v>
      </c>
      <c r="H67" s="47">
        <v>2.5852317279102754E-2</v>
      </c>
      <c r="I67" s="47">
        <v>0.15875500918577878</v>
      </c>
      <c r="J67" s="47">
        <v>-0.18912587221060928</v>
      </c>
      <c r="K67" s="47">
        <v>-0.35241205151956034</v>
      </c>
      <c r="L67" s="47">
        <v>4.9358765133931337E-2</v>
      </c>
      <c r="M67" s="47" t="s">
        <v>65</v>
      </c>
      <c r="N67" s="47" t="s">
        <v>65</v>
      </c>
      <c r="O67" s="47" t="s">
        <v>65</v>
      </c>
      <c r="P67" s="47">
        <v>-3.1904451568357417E-2</v>
      </c>
    </row>
    <row r="68" spans="1:31" ht="16.5" customHeight="1">
      <c r="A68" s="21" t="s">
        <v>66</v>
      </c>
      <c r="C68" s="25" t="s">
        <v>9</v>
      </c>
      <c r="D68" s="47">
        <v>9.634953345912467E-2</v>
      </c>
      <c r="E68" s="47">
        <v>3.6758458254382731E-2</v>
      </c>
      <c r="F68" s="47">
        <v>2.1708156301509796E-3</v>
      </c>
      <c r="G68" s="47">
        <v>0.11363898625889735</v>
      </c>
      <c r="H68" s="47">
        <v>8.1610902313594247E-2</v>
      </c>
      <c r="I68" s="47">
        <v>0.31202485316797968</v>
      </c>
      <c r="J68" s="47">
        <v>-5.647392582554045E-2</v>
      </c>
      <c r="K68" s="47">
        <v>-0.32917423219848452</v>
      </c>
      <c r="L68" s="47">
        <v>7.6430228224510621E-2</v>
      </c>
      <c r="M68" s="47" t="s">
        <v>65</v>
      </c>
      <c r="N68" s="47" t="s">
        <v>65</v>
      </c>
      <c r="O68" s="47" t="s">
        <v>65</v>
      </c>
      <c r="P68" s="47">
        <v>3.1619080512726327E-2</v>
      </c>
    </row>
    <row r="69" spans="1:31"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9" t="str">
        <f>P56</f>
        <v>Source : MKG_destination - Septembre 2025</v>
      </c>
    </row>
    <row r="70" spans="1:31">
      <c r="A70" s="21" t="s">
        <v>66</v>
      </c>
      <c r="P70" s="48"/>
    </row>
    <row r="72" spans="1:31" ht="48" customHeight="1">
      <c r="C72" s="15" t="s">
        <v>19</v>
      </c>
      <c r="D72" s="16">
        <v>45658</v>
      </c>
      <c r="E72" s="16">
        <v>45689</v>
      </c>
      <c r="F72" s="16">
        <v>45717</v>
      </c>
      <c r="G72" s="16">
        <v>45748</v>
      </c>
      <c r="H72" s="16">
        <v>45778</v>
      </c>
      <c r="I72" s="16">
        <v>45809</v>
      </c>
      <c r="J72" s="16">
        <v>45839</v>
      </c>
      <c r="K72" s="16">
        <v>45870</v>
      </c>
      <c r="L72" s="16">
        <v>45901</v>
      </c>
      <c r="M72" s="16">
        <v>45931</v>
      </c>
      <c r="N72" s="16">
        <v>45962</v>
      </c>
      <c r="O72" s="16">
        <v>45992</v>
      </c>
      <c r="P72" s="17" t="s">
        <v>3</v>
      </c>
    </row>
    <row r="73" spans="1:31" ht="16.5" customHeight="1">
      <c r="A73" s="21" t="s">
        <v>96</v>
      </c>
      <c r="C73" s="18" t="s">
        <v>4</v>
      </c>
      <c r="D73" s="19">
        <v>0.76500212234796439</v>
      </c>
      <c r="E73" s="19">
        <v>0.78703548209102037</v>
      </c>
      <c r="F73" s="19">
        <v>0.83510182323745308</v>
      </c>
      <c r="G73" s="19">
        <v>0.86812353098687933</v>
      </c>
      <c r="H73" s="19">
        <v>0.85951106610733397</v>
      </c>
      <c r="I73" s="19">
        <v>0.89657018372157005</v>
      </c>
      <c r="J73" s="19">
        <v>0.84341839677047292</v>
      </c>
      <c r="K73" s="19">
        <v>0.82686009809878047</v>
      </c>
      <c r="L73" s="19">
        <v>0.87810572325777414</v>
      </c>
      <c r="M73" s="19" t="s">
        <v>65</v>
      </c>
      <c r="N73" s="19" t="s">
        <v>65</v>
      </c>
      <c r="O73" s="19" t="s">
        <v>65</v>
      </c>
      <c r="P73" s="19">
        <v>0.84013880552036058</v>
      </c>
    </row>
    <row r="74" spans="1:31" ht="16.5" customHeight="1">
      <c r="A74" s="21" t="s">
        <v>97</v>
      </c>
      <c r="C74" s="18" t="s">
        <v>5</v>
      </c>
      <c r="D74" s="20">
        <v>176.87812347912924</v>
      </c>
      <c r="E74" s="20">
        <v>165.1787496157969</v>
      </c>
      <c r="F74" s="20">
        <v>179.33008139346188</v>
      </c>
      <c r="G74" s="20">
        <v>209.48241641962403</v>
      </c>
      <c r="H74" s="20">
        <v>226.59931833577366</v>
      </c>
      <c r="I74" s="20">
        <v>262.05555008458691</v>
      </c>
      <c r="J74" s="20">
        <v>219.30414883353703</v>
      </c>
      <c r="K74" s="20">
        <v>188.74624975778016</v>
      </c>
      <c r="L74" s="20">
        <v>234.52627969712253</v>
      </c>
      <c r="M74" s="20" t="s">
        <v>65</v>
      </c>
      <c r="N74" s="20" t="s">
        <v>65</v>
      </c>
      <c r="O74" s="20" t="s">
        <v>65</v>
      </c>
      <c r="P74" s="46">
        <v>208.34308175035454</v>
      </c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D74" s="22"/>
      <c r="AE74" s="22"/>
    </row>
    <row r="75" spans="1:31" ht="16.5" customHeight="1">
      <c r="A75" s="21" t="s">
        <v>98</v>
      </c>
      <c r="C75" s="18" t="s">
        <v>6</v>
      </c>
      <c r="D75" s="20">
        <v>135.31213985845918</v>
      </c>
      <c r="E75" s="20">
        <v>130.00153683506065</v>
      </c>
      <c r="F75" s="20">
        <v>149.75887793300089</v>
      </c>
      <c r="G75" s="20">
        <v>181.85661502186784</v>
      </c>
      <c r="H75" s="20">
        <v>194.764621681976</v>
      </c>
      <c r="I75" s="20">
        <v>234.95119268459518</v>
      </c>
      <c r="J75" s="20">
        <v>184.96515361429499</v>
      </c>
      <c r="K75" s="20">
        <v>156.06674259049501</v>
      </c>
      <c r="L75" s="20">
        <v>205.93886845639679</v>
      </c>
      <c r="M75" s="20" t="s">
        <v>65</v>
      </c>
      <c r="N75" s="20" t="s">
        <v>65</v>
      </c>
      <c r="O75" s="20" t="s">
        <v>65</v>
      </c>
      <c r="P75" s="46">
        <v>175.03710784017372</v>
      </c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</row>
    <row r="76" spans="1:31" ht="6" customHeight="1"/>
    <row r="77" spans="1:31" ht="6" customHeight="1">
      <c r="D77" s="23"/>
      <c r="E77" s="23"/>
      <c r="F77" s="23"/>
      <c r="G77" s="23"/>
      <c r="H77" s="23"/>
      <c r="I77" s="23"/>
      <c r="J77" s="23"/>
    </row>
    <row r="78" spans="1:31" ht="16.5" customHeight="1">
      <c r="C78" s="24" t="s">
        <v>64</v>
      </c>
    </row>
    <row r="79" spans="1:31" ht="16.5" customHeight="1">
      <c r="A79" s="21" t="s">
        <v>99</v>
      </c>
      <c r="C79" s="25" t="s">
        <v>7</v>
      </c>
      <c r="D79" s="26">
        <v>6.2345245502910984</v>
      </c>
      <c r="E79" s="26">
        <v>5.6649933425611865</v>
      </c>
      <c r="F79" s="26">
        <v>3.9995983273483748</v>
      </c>
      <c r="G79" s="26">
        <v>10.415741225011422</v>
      </c>
      <c r="H79" s="26">
        <v>10.360269752091611</v>
      </c>
      <c r="I79" s="26">
        <v>15.198359515570592</v>
      </c>
      <c r="J79" s="26">
        <v>13.839358287469128</v>
      </c>
      <c r="K79" s="26">
        <v>7.8613923484550208</v>
      </c>
      <c r="L79" s="26">
        <v>4.0125931272729893</v>
      </c>
      <c r="M79" s="26" t="s">
        <v>65</v>
      </c>
      <c r="N79" s="26" t="s">
        <v>65</v>
      </c>
      <c r="O79" s="26" t="s">
        <v>65</v>
      </c>
      <c r="P79" s="26">
        <v>8.6273919959509939</v>
      </c>
    </row>
    <row r="80" spans="1:31" ht="16.5" customHeight="1">
      <c r="A80" s="21" t="s">
        <v>100</v>
      </c>
      <c r="C80" s="25" t="s">
        <v>8</v>
      </c>
      <c r="D80" s="47">
        <v>5.9452489517097806E-3</v>
      </c>
      <c r="E80" s="47">
        <v>-2.4620829956678247E-2</v>
      </c>
      <c r="F80" s="47">
        <v>-4.2029665281207773E-2</v>
      </c>
      <c r="G80" s="47">
        <v>1.6190790851435821E-2</v>
      </c>
      <c r="H80" s="47">
        <v>9.9500407418000592E-3</v>
      </c>
      <c r="I80" s="47">
        <v>8.6426243000038872E-2</v>
      </c>
      <c r="J80" s="47">
        <v>-0.15390915378494652</v>
      </c>
      <c r="K80" s="47">
        <v>-0.25897556852714876</v>
      </c>
      <c r="L80" s="47">
        <v>3.8033058021430088E-2</v>
      </c>
      <c r="M80" s="47" t="s">
        <v>65</v>
      </c>
      <c r="N80" s="47" t="s">
        <v>65</v>
      </c>
      <c r="O80" s="47" t="s">
        <v>65</v>
      </c>
      <c r="P80" s="47">
        <v>-3.9544770225239501E-2</v>
      </c>
    </row>
    <row r="81" spans="1:31" ht="16.5" customHeight="1">
      <c r="A81" s="21" t="s">
        <v>101</v>
      </c>
      <c r="C81" s="25" t="s">
        <v>9</v>
      </c>
      <c r="D81" s="47">
        <v>9.5200624619528273E-2</v>
      </c>
      <c r="E81" s="47">
        <v>5.1031221413515571E-2</v>
      </c>
      <c r="F81" s="47">
        <v>6.1588444216547078E-3</v>
      </c>
      <c r="G81" s="47">
        <v>0.15473594427067106</v>
      </c>
      <c r="H81" s="47">
        <v>0.14837098292276729</v>
      </c>
      <c r="I81" s="47">
        <v>0.30818549681722796</v>
      </c>
      <c r="J81" s="47">
        <v>1.217513337390197E-2</v>
      </c>
      <c r="K81" s="47">
        <v>-0.18112039207265751</v>
      </c>
      <c r="L81" s="47">
        <v>8.7738365408762453E-2</v>
      </c>
      <c r="M81" s="47" t="s">
        <v>65</v>
      </c>
      <c r="N81" s="47" t="s">
        <v>65</v>
      </c>
      <c r="O81" s="47" t="s">
        <v>65</v>
      </c>
      <c r="P81" s="47">
        <v>7.0371793346538647E-2</v>
      </c>
    </row>
    <row r="82" spans="1:31"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9" t="str">
        <f>P69</f>
        <v>Source : MKG_destination - Septembre 2025</v>
      </c>
    </row>
    <row r="83" spans="1:31">
      <c r="P83" s="48"/>
    </row>
    <row r="85" spans="1:31" ht="48" customHeight="1">
      <c r="C85" s="15" t="s">
        <v>20</v>
      </c>
      <c r="D85" s="16">
        <v>45658</v>
      </c>
      <c r="E85" s="16">
        <v>45689</v>
      </c>
      <c r="F85" s="16">
        <v>45717</v>
      </c>
      <c r="G85" s="16">
        <v>45748</v>
      </c>
      <c r="H85" s="16">
        <v>45778</v>
      </c>
      <c r="I85" s="16">
        <v>45809</v>
      </c>
      <c r="J85" s="16">
        <v>45839</v>
      </c>
      <c r="K85" s="16">
        <v>45870</v>
      </c>
      <c r="L85" s="16">
        <v>45901</v>
      </c>
      <c r="M85" s="16">
        <v>45931</v>
      </c>
      <c r="N85" s="16">
        <v>45962</v>
      </c>
      <c r="O85" s="16">
        <v>45992</v>
      </c>
      <c r="P85" s="17" t="s">
        <v>3</v>
      </c>
    </row>
    <row r="86" spans="1:31" ht="16.5" customHeight="1">
      <c r="A86" s="21" t="s">
        <v>102</v>
      </c>
      <c r="C86" s="18" t="s">
        <v>4</v>
      </c>
      <c r="D86" s="19">
        <v>0.70589696599741081</v>
      </c>
      <c r="E86" s="19">
        <v>0.72022120560730496</v>
      </c>
      <c r="F86" s="19">
        <v>0.79666816534239437</v>
      </c>
      <c r="G86" s="19">
        <v>0.84597897827828195</v>
      </c>
      <c r="H86" s="19">
        <v>0.84332767249441642</v>
      </c>
      <c r="I86" s="19">
        <v>0.89568052326254521</v>
      </c>
      <c r="J86" s="19">
        <v>0.83315849704367728</v>
      </c>
      <c r="K86" s="19">
        <v>0.75664825289052295</v>
      </c>
      <c r="L86" s="19">
        <v>0.85642819926227276</v>
      </c>
      <c r="M86" s="19" t="s">
        <v>65</v>
      </c>
      <c r="N86" s="19" t="s">
        <v>65</v>
      </c>
      <c r="O86" s="19" t="s">
        <v>65</v>
      </c>
      <c r="P86" s="19">
        <v>0.80638900198665453</v>
      </c>
    </row>
    <row r="87" spans="1:31" ht="16.5" customHeight="1">
      <c r="A87" s="21" t="s">
        <v>103</v>
      </c>
      <c r="C87" s="18" t="s">
        <v>5</v>
      </c>
      <c r="D87" s="20">
        <v>211.06233628543939</v>
      </c>
      <c r="E87" s="20">
        <v>189.95786609169505</v>
      </c>
      <c r="F87" s="20">
        <v>214.56137205972078</v>
      </c>
      <c r="G87" s="20">
        <v>237.34578516138495</v>
      </c>
      <c r="H87" s="20">
        <v>262.44245725160829</v>
      </c>
      <c r="I87" s="20">
        <v>323.17245372394501</v>
      </c>
      <c r="J87" s="20">
        <v>245.68103495964209</v>
      </c>
      <c r="K87" s="20">
        <v>202.58754156735861</v>
      </c>
      <c r="L87" s="20">
        <v>280.33434247275693</v>
      </c>
      <c r="M87" s="20" t="s">
        <v>65</v>
      </c>
      <c r="N87" s="20" t="s">
        <v>65</v>
      </c>
      <c r="O87" s="20" t="s">
        <v>65</v>
      </c>
      <c r="P87" s="46">
        <v>243.64595674164983</v>
      </c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D87" s="22"/>
      <c r="AE87" s="22"/>
    </row>
    <row r="88" spans="1:31" ht="16.5" customHeight="1">
      <c r="A88" s="21" t="s">
        <v>104</v>
      </c>
      <c r="C88" s="18" t="s">
        <v>6</v>
      </c>
      <c r="D88" s="20">
        <v>148.9882628202169</v>
      </c>
      <c r="E88" s="20">
        <v>136.81168333115158</v>
      </c>
      <c r="F88" s="20">
        <v>170.93421463216464</v>
      </c>
      <c r="G88" s="20">
        <v>200.78954482948507</v>
      </c>
      <c r="H88" s="20">
        <v>221.3249866377142</v>
      </c>
      <c r="I88" s="20">
        <v>289.45927245550376</v>
      </c>
      <c r="J88" s="20">
        <v>204.69124183911055</v>
      </c>
      <c r="K88" s="20">
        <v>153.2875093843281</v>
      </c>
      <c r="L88" s="20">
        <v>240.08623611531647</v>
      </c>
      <c r="M88" s="20" t="s">
        <v>65</v>
      </c>
      <c r="N88" s="20" t="s">
        <v>65</v>
      </c>
      <c r="O88" s="20" t="s">
        <v>65</v>
      </c>
      <c r="P88" s="46">
        <v>196.47341989498261</v>
      </c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</row>
    <row r="89" spans="1:31" ht="6" customHeight="1"/>
    <row r="90" spans="1:31" ht="6" customHeight="1">
      <c r="D90" s="23"/>
      <c r="E90" s="23"/>
      <c r="F90" s="23"/>
      <c r="G90" s="23"/>
      <c r="H90" s="23"/>
      <c r="I90" s="23"/>
      <c r="J90" s="23"/>
    </row>
    <row r="91" spans="1:31" ht="16.5" customHeight="1">
      <c r="C91" s="24" t="s">
        <v>64</v>
      </c>
    </row>
    <row r="92" spans="1:31" ht="16.5" customHeight="1">
      <c r="A92" s="21" t="s">
        <v>105</v>
      </c>
      <c r="C92" s="25" t="s">
        <v>7</v>
      </c>
      <c r="D92" s="26">
        <v>3.8524393234825483</v>
      </c>
      <c r="E92" s="26">
        <v>3.6981280257595728</v>
      </c>
      <c r="F92" s="26">
        <v>0.9136447485315613</v>
      </c>
      <c r="G92" s="26">
        <v>5.8430916183083053</v>
      </c>
      <c r="H92" s="26">
        <v>4.8831746944286376</v>
      </c>
      <c r="I92" s="26">
        <v>10.89550817499253</v>
      </c>
      <c r="J92" s="26">
        <v>11.894259127254802</v>
      </c>
      <c r="K92" s="26">
        <v>3.0686895453094665</v>
      </c>
      <c r="L92" s="26">
        <v>2.3236813282849655</v>
      </c>
      <c r="M92" s="26" t="s">
        <v>65</v>
      </c>
      <c r="N92" s="26" t="s">
        <v>65</v>
      </c>
      <c r="O92" s="26" t="s">
        <v>65</v>
      </c>
      <c r="P92" s="26">
        <v>5.2871184805318938</v>
      </c>
    </row>
    <row r="93" spans="1:31" ht="16.5" customHeight="1">
      <c r="A93" s="21" t="s">
        <v>106</v>
      </c>
      <c r="C93" s="25" t="s">
        <v>8</v>
      </c>
      <c r="D93" s="47">
        <v>3.6726620201072535E-2</v>
      </c>
      <c r="E93" s="47">
        <v>-1.5236293133883083E-2</v>
      </c>
      <c r="F93" s="47">
        <v>-8.9219588586215703E-3</v>
      </c>
      <c r="G93" s="47">
        <v>3.9807011783872248E-2</v>
      </c>
      <c r="H93" s="47">
        <v>2.3983386665698214E-2</v>
      </c>
      <c r="I93" s="47">
        <v>0.15248942006807376</v>
      </c>
      <c r="J93" s="47">
        <v>-0.18639511568347478</v>
      </c>
      <c r="K93" s="47">
        <v>-0.34505986604361671</v>
      </c>
      <c r="L93" s="47">
        <v>4.8187551412827601E-2</v>
      </c>
      <c r="M93" s="47" t="s">
        <v>65</v>
      </c>
      <c r="N93" s="47" t="s">
        <v>65</v>
      </c>
      <c r="O93" s="47" t="s">
        <v>65</v>
      </c>
      <c r="P93" s="47">
        <v>-3.3036595349689613E-2</v>
      </c>
    </row>
    <row r="94" spans="1:31" ht="16.5" customHeight="1">
      <c r="A94" s="21" t="s">
        <v>107</v>
      </c>
      <c r="C94" s="25" t="s">
        <v>9</v>
      </c>
      <c r="D94" s="47">
        <v>9.6572148206979902E-2</v>
      </c>
      <c r="E94" s="47">
        <v>3.8065367497972513E-2</v>
      </c>
      <c r="F94" s="47">
        <v>2.575905000597567E-3</v>
      </c>
      <c r="G94" s="47">
        <v>0.11695389243327337</v>
      </c>
      <c r="H94" s="47">
        <v>8.6920018566219781E-2</v>
      </c>
      <c r="I94" s="47">
        <v>0.31209984112934142</v>
      </c>
      <c r="J94" s="47">
        <v>-5.0900691055496994E-2</v>
      </c>
      <c r="K94" s="47">
        <v>-0.31737508749052734</v>
      </c>
      <c r="L94" s="47">
        <v>7.7420376940609437E-2</v>
      </c>
      <c r="M94" s="47" t="s">
        <v>65</v>
      </c>
      <c r="N94" s="47" t="s">
        <v>65</v>
      </c>
      <c r="O94" s="47" t="s">
        <v>65</v>
      </c>
      <c r="P94" s="47">
        <v>3.4811171088650283E-2</v>
      </c>
    </row>
    <row r="95" spans="1:31"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9" t="str">
        <f>P82</f>
        <v>Source : MKG_destination - Septembre 2025</v>
      </c>
    </row>
    <row r="96" spans="1:31" s="49" customFormat="1"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</row>
    <row r="97" spans="1:31" ht="24">
      <c r="C97" s="42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</row>
    <row r="98" spans="1:31" ht="24.6">
      <c r="B98" s="43" t="s">
        <v>21</v>
      </c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</row>
    <row r="99" spans="1:31" ht="24">
      <c r="C99" s="45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</row>
    <row r="100" spans="1:31" ht="48" customHeight="1">
      <c r="C100" s="15" t="s">
        <v>22</v>
      </c>
      <c r="D100" s="16">
        <v>45658</v>
      </c>
      <c r="E100" s="16">
        <v>45689</v>
      </c>
      <c r="F100" s="16">
        <v>45717</v>
      </c>
      <c r="G100" s="16">
        <v>45748</v>
      </c>
      <c r="H100" s="16">
        <v>45778</v>
      </c>
      <c r="I100" s="16">
        <v>45809</v>
      </c>
      <c r="J100" s="16">
        <v>45839</v>
      </c>
      <c r="K100" s="16">
        <v>45870</v>
      </c>
      <c r="L100" s="16">
        <v>45901</v>
      </c>
      <c r="M100" s="16">
        <v>45931</v>
      </c>
      <c r="N100" s="16">
        <v>45962</v>
      </c>
      <c r="O100" s="16">
        <v>45992</v>
      </c>
      <c r="P100" s="17" t="s">
        <v>3</v>
      </c>
    </row>
    <row r="101" spans="1:31" ht="16.5" customHeight="1">
      <c r="A101" s="21" t="s">
        <v>108</v>
      </c>
      <c r="C101" s="18" t="s">
        <v>4</v>
      </c>
      <c r="D101" s="19">
        <v>0.71591247471480357</v>
      </c>
      <c r="E101" s="19">
        <v>0.75756370331643674</v>
      </c>
      <c r="F101" s="19">
        <v>0.80271668168061783</v>
      </c>
      <c r="G101" s="19">
        <v>0.84954928575910316</v>
      </c>
      <c r="H101" s="19">
        <v>0.83178525174032703</v>
      </c>
      <c r="I101" s="19">
        <v>0.89865959025042574</v>
      </c>
      <c r="J101" s="19">
        <v>0.82646656188206657</v>
      </c>
      <c r="K101" s="19">
        <v>0.74821437642875288</v>
      </c>
      <c r="L101" s="19">
        <v>0.84533642996428648</v>
      </c>
      <c r="M101" s="19" t="s">
        <v>65</v>
      </c>
      <c r="N101" s="19" t="s">
        <v>65</v>
      </c>
      <c r="O101" s="19" t="s">
        <v>65</v>
      </c>
      <c r="P101" s="19" t="s">
        <v>65</v>
      </c>
    </row>
    <row r="102" spans="1:31" ht="16.5" customHeight="1">
      <c r="A102" s="21" t="s">
        <v>109</v>
      </c>
      <c r="C102" s="18" t="s">
        <v>5</v>
      </c>
      <c r="D102" s="20">
        <v>116.72731638686498</v>
      </c>
      <c r="E102" s="20">
        <v>113.37850252700473</v>
      </c>
      <c r="F102" s="20">
        <v>129.09340772411608</v>
      </c>
      <c r="G102" s="20">
        <v>158.70294305229015</v>
      </c>
      <c r="H102" s="20">
        <v>146.97997994012067</v>
      </c>
      <c r="I102" s="20">
        <v>183.70767488185476</v>
      </c>
      <c r="J102" s="20">
        <v>130.66898780091287</v>
      </c>
      <c r="K102" s="20">
        <v>104.2535815203923</v>
      </c>
      <c r="L102" s="20">
        <v>168.55891105308174</v>
      </c>
      <c r="M102" s="20" t="s">
        <v>65</v>
      </c>
      <c r="N102" s="20" t="s">
        <v>65</v>
      </c>
      <c r="O102" s="20" t="s">
        <v>65</v>
      </c>
      <c r="P102" s="46" t="s">
        <v>65</v>
      </c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D102" s="22"/>
      <c r="AE102" s="22"/>
    </row>
    <row r="103" spans="1:31" ht="16.5" customHeight="1">
      <c r="A103" s="21" t="s">
        <v>110</v>
      </c>
      <c r="C103" s="18" t="s">
        <v>6</v>
      </c>
      <c r="D103" s="20">
        <v>83.566541941338343</v>
      </c>
      <c r="E103" s="20">
        <v>85.89143825082968</v>
      </c>
      <c r="F103" s="20">
        <v>103.62543187514549</v>
      </c>
      <c r="G103" s="20">
        <v>134.82597191794073</v>
      </c>
      <c r="H103" s="20">
        <v>122.25577961528148</v>
      </c>
      <c r="I103" s="20">
        <v>165.09066383518601</v>
      </c>
      <c r="J103" s="20">
        <v>107.99354909243016</v>
      </c>
      <c r="K103" s="20">
        <v>78.004028487744478</v>
      </c>
      <c r="L103" s="20">
        <v>142.48898810827984</v>
      </c>
      <c r="M103" s="20" t="s">
        <v>65</v>
      </c>
      <c r="N103" s="20" t="s">
        <v>65</v>
      </c>
      <c r="O103" s="20" t="s">
        <v>65</v>
      </c>
      <c r="P103" s="46" t="s">
        <v>65</v>
      </c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</row>
    <row r="104" spans="1:31" ht="6" customHeight="1"/>
    <row r="105" spans="1:31" ht="6" customHeight="1">
      <c r="D105" s="23"/>
      <c r="E105" s="23"/>
      <c r="F105" s="23"/>
      <c r="G105" s="23"/>
      <c r="H105" s="23"/>
      <c r="I105" s="23"/>
      <c r="J105" s="23"/>
    </row>
    <row r="106" spans="1:31" ht="16.5" customHeight="1">
      <c r="C106" s="24" t="s">
        <v>64</v>
      </c>
    </row>
    <row r="107" spans="1:31" ht="16.5" customHeight="1">
      <c r="A107" s="21" t="s">
        <v>111</v>
      </c>
      <c r="C107" s="25" t="s">
        <v>7</v>
      </c>
      <c r="D107" s="26">
        <v>-0.74021320267694257</v>
      </c>
      <c r="E107" s="26">
        <v>3.0174817487279904</v>
      </c>
      <c r="F107" s="26">
        <v>-0.88132742933317854</v>
      </c>
      <c r="G107" s="26">
        <v>4.4835091661307835</v>
      </c>
      <c r="H107" s="26">
        <v>2.1817637855922056</v>
      </c>
      <c r="I107" s="26">
        <v>9.6259504533078744</v>
      </c>
      <c r="J107" s="26">
        <v>9.8665223166620297</v>
      </c>
      <c r="K107" s="26">
        <v>1.0637966526435672</v>
      </c>
      <c r="L107" s="26">
        <v>0.1326587778642474</v>
      </c>
      <c r="M107" s="26" t="s">
        <v>65</v>
      </c>
      <c r="N107" s="26" t="s">
        <v>65</v>
      </c>
      <c r="O107" s="26" t="s">
        <v>65</v>
      </c>
      <c r="P107" s="26" t="s">
        <v>65</v>
      </c>
    </row>
    <row r="108" spans="1:31" ht="16.5" customHeight="1">
      <c r="A108" s="21" t="s">
        <v>112</v>
      </c>
      <c r="C108" s="25" t="s">
        <v>8</v>
      </c>
      <c r="D108" s="47">
        <v>2.3492447769168923E-3</v>
      </c>
      <c r="E108" s="47">
        <v>-5.7068579643789752E-3</v>
      </c>
      <c r="F108" s="47">
        <v>-3.8722069063390152E-2</v>
      </c>
      <c r="G108" s="47">
        <v>0.15058540472656379</v>
      </c>
      <c r="H108" s="47">
        <v>-5.47781686662141E-4</v>
      </c>
      <c r="I108" s="47">
        <v>0.14907674274935201</v>
      </c>
      <c r="J108" s="47">
        <v>-0.22687992005764235</v>
      </c>
      <c r="K108" s="47">
        <v>-0.40818865535888271</v>
      </c>
      <c r="L108" s="47">
        <v>6.6781360871674522E-2</v>
      </c>
      <c r="M108" s="47" t="s">
        <v>65</v>
      </c>
      <c r="N108" s="47" t="s">
        <v>65</v>
      </c>
      <c r="O108" s="47" t="s">
        <v>65</v>
      </c>
      <c r="P108" s="47" t="s">
        <v>65</v>
      </c>
    </row>
    <row r="109" spans="1:31" ht="16.5" customHeight="1">
      <c r="A109" s="21" t="s">
        <v>113</v>
      </c>
      <c r="C109" s="25" t="s">
        <v>9</v>
      </c>
      <c r="D109" s="47">
        <v>-7.9084237087165832E-3</v>
      </c>
      <c r="E109" s="47">
        <v>3.5540148519063175E-2</v>
      </c>
      <c r="F109" s="47">
        <v>-4.9161617246553768E-2</v>
      </c>
      <c r="G109" s="47">
        <v>0.21469090014772374</v>
      </c>
      <c r="H109" s="47">
        <v>2.6373895402232339E-2</v>
      </c>
      <c r="I109" s="47">
        <v>0.28692513022634381</v>
      </c>
      <c r="J109" s="47">
        <v>-0.12207100976250529</v>
      </c>
      <c r="K109" s="47">
        <v>-0.3996530389946189</v>
      </c>
      <c r="L109" s="47">
        <v>6.8458093825583211E-2</v>
      </c>
      <c r="M109" s="47" t="s">
        <v>65</v>
      </c>
      <c r="N109" s="47" t="s">
        <v>65</v>
      </c>
      <c r="O109" s="47" t="s">
        <v>65</v>
      </c>
      <c r="P109" s="47" t="s">
        <v>65</v>
      </c>
    </row>
    <row r="110" spans="1:31"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9" t="str">
        <f>P95</f>
        <v>Source : MKG_destination - Septembre 2025</v>
      </c>
    </row>
    <row r="111" spans="1:31" ht="12.75" customHeight="1">
      <c r="C111" s="45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</row>
    <row r="113" spans="1:31" ht="48" customHeight="1">
      <c r="C113" s="15" t="s">
        <v>23</v>
      </c>
      <c r="D113" s="16">
        <v>45658</v>
      </c>
      <c r="E113" s="16">
        <v>45689</v>
      </c>
      <c r="F113" s="16">
        <v>45717</v>
      </c>
      <c r="G113" s="16">
        <v>45748</v>
      </c>
      <c r="H113" s="16">
        <v>45778</v>
      </c>
      <c r="I113" s="16">
        <v>45809</v>
      </c>
      <c r="J113" s="16">
        <v>45839</v>
      </c>
      <c r="K113" s="16">
        <v>45870</v>
      </c>
      <c r="L113" s="16">
        <v>45901</v>
      </c>
      <c r="M113" s="16">
        <v>45931</v>
      </c>
      <c r="N113" s="16">
        <v>45962</v>
      </c>
      <c r="O113" s="16">
        <v>45992</v>
      </c>
      <c r="P113" s="17" t="s">
        <v>3</v>
      </c>
    </row>
    <row r="114" spans="1:31" ht="16.5" customHeight="1">
      <c r="A114" s="21" t="s">
        <v>114</v>
      </c>
      <c r="C114" s="18" t="s">
        <v>4</v>
      </c>
      <c r="D114" s="19">
        <v>0.77146770819835997</v>
      </c>
      <c r="E114" s="19">
        <v>0.74302569535323326</v>
      </c>
      <c r="F114" s="19">
        <v>0.86457259591056468</v>
      </c>
      <c r="G114" s="19">
        <v>0.88920069672924329</v>
      </c>
      <c r="H114" s="19">
        <v>0.89145950355004355</v>
      </c>
      <c r="I114" s="19">
        <v>0.93269761510496962</v>
      </c>
      <c r="J114" s="19">
        <v>0.85888546481766825</v>
      </c>
      <c r="K114" s="19">
        <v>0.78656924658540173</v>
      </c>
      <c r="L114" s="19">
        <v>0.88330037818433127</v>
      </c>
      <c r="M114" s="19" t="s">
        <v>65</v>
      </c>
      <c r="N114" s="19" t="s">
        <v>65</v>
      </c>
      <c r="O114" s="19" t="s">
        <v>65</v>
      </c>
      <c r="P114" s="19">
        <v>0.84737926327851176</v>
      </c>
    </row>
    <row r="115" spans="1:31" ht="16.5" customHeight="1">
      <c r="A115" s="21" t="s">
        <v>115</v>
      </c>
      <c r="C115" s="18" t="s">
        <v>5</v>
      </c>
      <c r="D115" s="20">
        <v>177.54987781780119</v>
      </c>
      <c r="E115" s="20">
        <v>159.35040263751048</v>
      </c>
      <c r="F115" s="20">
        <v>190.07057618521168</v>
      </c>
      <c r="G115" s="20">
        <v>203.78141204837306</v>
      </c>
      <c r="H115" s="20">
        <v>226.83949729857241</v>
      </c>
      <c r="I115" s="20">
        <v>284.531469055466</v>
      </c>
      <c r="J115" s="20">
        <v>202.06878814231254</v>
      </c>
      <c r="K115" s="20">
        <v>158.00834784752368</v>
      </c>
      <c r="L115" s="20">
        <v>242.70886704827001</v>
      </c>
      <c r="M115" s="20" t="s">
        <v>65</v>
      </c>
      <c r="N115" s="20" t="s">
        <v>65</v>
      </c>
      <c r="O115" s="20" t="s">
        <v>65</v>
      </c>
      <c r="P115" s="46">
        <v>207.51130175772755</v>
      </c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D115" s="22"/>
      <c r="AE115" s="22"/>
    </row>
    <row r="116" spans="1:31" ht="16.5" customHeight="1">
      <c r="A116" s="21" t="s">
        <v>116</v>
      </c>
      <c r="C116" s="18" t="s">
        <v>6</v>
      </c>
      <c r="D116" s="20">
        <v>136.97399733099792</v>
      </c>
      <c r="E116" s="20">
        <v>118.40144372455391</v>
      </c>
      <c r="F116" s="20">
        <v>164.3298114586652</v>
      </c>
      <c r="G116" s="20">
        <v>181.20257357388232</v>
      </c>
      <c r="H116" s="20">
        <v>202.21822564732682</v>
      </c>
      <c r="I116" s="20">
        <v>265.3818226103466</v>
      </c>
      <c r="J116" s="20">
        <v>173.55394502875302</v>
      </c>
      <c r="K116" s="20">
        <v>124.28450712063078</v>
      </c>
      <c r="L116" s="20">
        <v>214.38483405242749</v>
      </c>
      <c r="M116" s="20" t="s">
        <v>65</v>
      </c>
      <c r="N116" s="20" t="s">
        <v>65</v>
      </c>
      <c r="O116" s="20" t="s">
        <v>65</v>
      </c>
      <c r="P116" s="46">
        <v>175.8407740054281</v>
      </c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</row>
    <row r="117" spans="1:31" ht="6" customHeight="1"/>
    <row r="118" spans="1:31" ht="6" customHeight="1">
      <c r="D118" s="23"/>
      <c r="E118" s="23"/>
      <c r="F118" s="23"/>
      <c r="G118" s="23"/>
      <c r="H118" s="23"/>
      <c r="I118" s="23"/>
      <c r="J118" s="23"/>
    </row>
    <row r="119" spans="1:31" ht="16.5" customHeight="1">
      <c r="C119" s="24" t="s">
        <v>64</v>
      </c>
    </row>
    <row r="120" spans="1:31" ht="16.5" customHeight="1">
      <c r="A120" s="21" t="s">
        <v>117</v>
      </c>
      <c r="C120" s="25" t="s">
        <v>7</v>
      </c>
      <c r="D120" s="26">
        <v>7.5400240969466399</v>
      </c>
      <c r="E120" s="26">
        <v>4.2243388430111111</v>
      </c>
      <c r="F120" s="26">
        <v>5.821458595666118</v>
      </c>
      <c r="G120" s="26">
        <v>9.0838110299640729</v>
      </c>
      <c r="H120" s="26">
        <v>7.8549539828397519</v>
      </c>
      <c r="I120" s="26">
        <v>7.2499655264700147</v>
      </c>
      <c r="J120" s="26">
        <v>10.661589896365253</v>
      </c>
      <c r="K120" s="26">
        <v>3.1350335924370198</v>
      </c>
      <c r="L120" s="26">
        <v>0.30169582504625536</v>
      </c>
      <c r="M120" s="26" t="s">
        <v>65</v>
      </c>
      <c r="N120" s="26" t="s">
        <v>65</v>
      </c>
      <c r="O120" s="26" t="s">
        <v>65</v>
      </c>
      <c r="P120" s="26">
        <v>6.2703205071419577</v>
      </c>
    </row>
    <row r="121" spans="1:31" ht="16.5" customHeight="1">
      <c r="A121" s="21" t="s">
        <v>118</v>
      </c>
      <c r="C121" s="25" t="s">
        <v>8</v>
      </c>
      <c r="D121" s="47">
        <v>2.9291455132889777E-2</v>
      </c>
      <c r="E121" s="47">
        <v>9.0318041454839904E-3</v>
      </c>
      <c r="F121" s="47">
        <v>6.4720574340952908E-3</v>
      </c>
      <c r="G121" s="47">
        <v>4.0551552917935663E-2</v>
      </c>
      <c r="H121" s="47">
        <v>5.9193251181226536E-2</v>
      </c>
      <c r="I121" s="47">
        <v>0.1669415139991075</v>
      </c>
      <c r="J121" s="47">
        <v>-0.17352486850079818</v>
      </c>
      <c r="K121" s="47">
        <v>-0.3720416074010704</v>
      </c>
      <c r="L121" s="47">
        <v>5.9470087858574328E-2</v>
      </c>
      <c r="M121" s="47" t="s">
        <v>65</v>
      </c>
      <c r="N121" s="47" t="s">
        <v>65</v>
      </c>
      <c r="O121" s="47" t="s">
        <v>65</v>
      </c>
      <c r="P121" s="47">
        <v>-2.3380129565519381E-2</v>
      </c>
    </row>
    <row r="122" spans="1:31" ht="16.5" customHeight="1">
      <c r="A122" s="21" t="s">
        <v>119</v>
      </c>
      <c r="C122" s="25" t="s">
        <v>9</v>
      </c>
      <c r="D122" s="47">
        <v>0.14078757784898266</v>
      </c>
      <c r="E122" s="47">
        <v>6.985657386320665E-2</v>
      </c>
      <c r="F122" s="47">
        <v>7.9133770193449138E-2</v>
      </c>
      <c r="G122" s="47">
        <v>0.15894604978324756</v>
      </c>
      <c r="H122" s="47">
        <v>0.16154055430533787</v>
      </c>
      <c r="I122" s="47">
        <v>0.26529429025390416</v>
      </c>
      <c r="J122" s="47">
        <v>-5.6392136943517746E-2</v>
      </c>
      <c r="K122" s="47">
        <v>-0.34597405761305933</v>
      </c>
      <c r="L122" s="47">
        <v>6.310116502111307E-2</v>
      </c>
      <c r="M122" s="47" t="s">
        <v>65</v>
      </c>
      <c r="N122" s="47" t="s">
        <v>65</v>
      </c>
      <c r="O122" s="47" t="s">
        <v>65</v>
      </c>
      <c r="P122" s="47">
        <v>5.4661242249236297E-2</v>
      </c>
    </row>
    <row r="123" spans="1:31"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9" t="str">
        <f>P110</f>
        <v>Source : MKG_destination - Septembre 2025</v>
      </c>
    </row>
    <row r="124" spans="1:31" ht="13.5" customHeight="1"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</row>
    <row r="125" spans="1:31">
      <c r="D125" s="13"/>
      <c r="P125" s="48"/>
    </row>
    <row r="126" spans="1:31" ht="48" customHeight="1">
      <c r="C126" s="15" t="s">
        <v>24</v>
      </c>
      <c r="D126" s="16">
        <v>45658</v>
      </c>
      <c r="E126" s="16">
        <v>45689</v>
      </c>
      <c r="F126" s="16">
        <v>45717</v>
      </c>
      <c r="G126" s="16">
        <v>45748</v>
      </c>
      <c r="H126" s="16">
        <v>45778</v>
      </c>
      <c r="I126" s="16">
        <v>45809</v>
      </c>
      <c r="J126" s="16">
        <v>45839</v>
      </c>
      <c r="K126" s="16">
        <v>45870</v>
      </c>
      <c r="L126" s="16">
        <v>45901</v>
      </c>
      <c r="M126" s="16">
        <v>45931</v>
      </c>
      <c r="N126" s="16">
        <v>45962</v>
      </c>
      <c r="O126" s="16">
        <v>45992</v>
      </c>
      <c r="P126" s="17" t="s">
        <v>3</v>
      </c>
    </row>
    <row r="127" spans="1:31" ht="16.5" customHeight="1">
      <c r="A127" s="21" t="s">
        <v>120</v>
      </c>
      <c r="C127" s="18" t="s">
        <v>4</v>
      </c>
      <c r="D127" s="19">
        <v>0.622481312256009</v>
      </c>
      <c r="E127" s="19">
        <v>0.68567664949052731</v>
      </c>
      <c r="F127" s="19">
        <v>0.7901649091513212</v>
      </c>
      <c r="G127" s="19">
        <v>0.8201330874109436</v>
      </c>
      <c r="H127" s="19">
        <v>0.79423140871939368</v>
      </c>
      <c r="I127" s="19">
        <v>0.87078016475528996</v>
      </c>
      <c r="J127" s="19">
        <v>0.78347008906655446</v>
      </c>
      <c r="K127" s="19">
        <v>0.64989587526031189</v>
      </c>
      <c r="L127" s="19">
        <v>0.83137880408185461</v>
      </c>
      <c r="M127" s="19" t="s">
        <v>65</v>
      </c>
      <c r="N127" s="19" t="s">
        <v>65</v>
      </c>
      <c r="O127" s="19" t="s">
        <v>65</v>
      </c>
      <c r="P127" s="19">
        <v>0.76093684202162737</v>
      </c>
    </row>
    <row r="128" spans="1:31" ht="16.5" customHeight="1">
      <c r="A128" s="21" t="s">
        <v>121</v>
      </c>
      <c r="C128" s="18" t="s">
        <v>5</v>
      </c>
      <c r="D128" s="20">
        <v>98.792882403397272</v>
      </c>
      <c r="E128" s="20">
        <v>93.441426114532717</v>
      </c>
      <c r="F128" s="20">
        <v>101.42765968041785</v>
      </c>
      <c r="G128" s="20">
        <v>111.76785049884246</v>
      </c>
      <c r="H128" s="20">
        <v>116.39854940226972</v>
      </c>
      <c r="I128" s="20">
        <v>139.83274561254353</v>
      </c>
      <c r="J128" s="20">
        <v>105.23525877092378</v>
      </c>
      <c r="K128" s="20">
        <v>85.998501852094947</v>
      </c>
      <c r="L128" s="20">
        <v>123.15385624236941</v>
      </c>
      <c r="M128" s="20" t="s">
        <v>65</v>
      </c>
      <c r="N128" s="20" t="s">
        <v>65</v>
      </c>
      <c r="O128" s="20" t="s">
        <v>65</v>
      </c>
      <c r="P128" s="46">
        <v>109.85679248809984</v>
      </c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D128" s="22"/>
      <c r="AE128" s="22"/>
    </row>
    <row r="129" spans="1:31" ht="16.5" customHeight="1">
      <c r="A129" s="21" t="s">
        <v>122</v>
      </c>
      <c r="C129" s="18" t="s">
        <v>6</v>
      </c>
      <c r="D129" s="20">
        <v>61.49672308002031</v>
      </c>
      <c r="E129" s="20">
        <v>64.07060398182945</v>
      </c>
      <c r="F129" s="20">
        <v>80.144577496808495</v>
      </c>
      <c r="G129" s="20">
        <v>91.664512302900434</v>
      </c>
      <c r="H129" s="20">
        <v>92.447383864658633</v>
      </c>
      <c r="I129" s="20">
        <v>121.7635812626752</v>
      </c>
      <c r="J129" s="20">
        <v>82.44867756219756</v>
      </c>
      <c r="K129" s="20">
        <v>55.890071632242794</v>
      </c>
      <c r="L129" s="20">
        <v>102.38750572084972</v>
      </c>
      <c r="M129" s="20" t="s">
        <v>65</v>
      </c>
      <c r="N129" s="20" t="s">
        <v>65</v>
      </c>
      <c r="O129" s="20" t="s">
        <v>65</v>
      </c>
      <c r="P129" s="46">
        <v>83.594080750519922</v>
      </c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</row>
    <row r="130" spans="1:31" ht="6" customHeight="1"/>
    <row r="131" spans="1:31" ht="6" customHeight="1">
      <c r="D131" s="23"/>
      <c r="E131" s="23"/>
      <c r="F131" s="23"/>
      <c r="G131" s="23"/>
      <c r="H131" s="23"/>
      <c r="I131" s="23"/>
      <c r="J131" s="23"/>
    </row>
    <row r="132" spans="1:31" ht="16.5" customHeight="1">
      <c r="C132" s="24" t="s">
        <v>64</v>
      </c>
    </row>
    <row r="133" spans="1:31" ht="16.5" customHeight="1">
      <c r="A133" s="21" t="s">
        <v>123</v>
      </c>
      <c r="C133" s="25" t="s">
        <v>7</v>
      </c>
      <c r="D133" s="26">
        <v>-4.7254220233682425</v>
      </c>
      <c r="E133" s="26">
        <v>-1.4568795222011155</v>
      </c>
      <c r="F133" s="26">
        <v>-5.544304194088145</v>
      </c>
      <c r="G133" s="26">
        <v>6.0010814750231951</v>
      </c>
      <c r="H133" s="26">
        <v>0.18298283609909927</v>
      </c>
      <c r="I133" s="26">
        <v>9.5718995416649193</v>
      </c>
      <c r="J133" s="26">
        <v>6.4265817926702828</v>
      </c>
      <c r="K133" s="26">
        <v>-7.0652021771619449</v>
      </c>
      <c r="L133" s="26">
        <v>-1.3842217974966653</v>
      </c>
      <c r="M133" s="26" t="s">
        <v>65</v>
      </c>
      <c r="N133" s="26" t="s">
        <v>65</v>
      </c>
      <c r="O133" s="26" t="s">
        <v>65</v>
      </c>
      <c r="P133" s="26">
        <v>0.16606758605967054</v>
      </c>
    </row>
    <row r="134" spans="1:31" ht="16.5" customHeight="1">
      <c r="A134" s="21" t="s">
        <v>124</v>
      </c>
      <c r="C134" s="25" t="s">
        <v>8</v>
      </c>
      <c r="D134" s="47">
        <v>1.5571729078139418E-2</v>
      </c>
      <c r="E134" s="47">
        <v>-9.7415246336064798E-2</v>
      </c>
      <c r="F134" s="47">
        <v>-2.42877241369992E-2</v>
      </c>
      <c r="G134" s="47">
        <v>-2.999947911619083E-2</v>
      </c>
      <c r="H134" s="47">
        <v>-2.5961171651806558E-2</v>
      </c>
      <c r="I134" s="47">
        <v>8.2103771431653705E-2</v>
      </c>
      <c r="J134" s="47">
        <v>-0.33502670859028127</v>
      </c>
      <c r="K134" s="47">
        <v>-0.48992685942635317</v>
      </c>
      <c r="L134" s="47">
        <v>-5.0440842202938208E-2</v>
      </c>
      <c r="M134" s="47" t="s">
        <v>65</v>
      </c>
      <c r="N134" s="47" t="s">
        <v>65</v>
      </c>
      <c r="O134" s="47" t="s">
        <v>65</v>
      </c>
      <c r="P134" s="47">
        <v>-0.12349183314749468</v>
      </c>
    </row>
    <row r="135" spans="1:31" ht="16.5" customHeight="1">
      <c r="A135" s="21" t="s">
        <v>125</v>
      </c>
      <c r="C135" s="25" t="s">
        <v>9</v>
      </c>
      <c r="D135" s="47">
        <v>-5.6083495739574385E-2</v>
      </c>
      <c r="E135" s="47">
        <v>-0.1161937654195232</v>
      </c>
      <c r="F135" s="47">
        <v>-8.8261172545370026E-2</v>
      </c>
      <c r="G135" s="47">
        <v>4.6580991763353508E-2</v>
      </c>
      <c r="H135" s="47">
        <v>-2.3711903203841089E-2</v>
      </c>
      <c r="I135" s="47">
        <v>0.21574210868236166</v>
      </c>
      <c r="J135" s="47">
        <v>-0.2756067994118675</v>
      </c>
      <c r="K135" s="47">
        <v>-0.53994115935197018</v>
      </c>
      <c r="L135" s="47">
        <v>-6.5991809937232415E-2</v>
      </c>
      <c r="M135" s="47" t="s">
        <v>65</v>
      </c>
      <c r="N135" s="47" t="s">
        <v>65</v>
      </c>
      <c r="O135" s="47" t="s">
        <v>65</v>
      </c>
      <c r="P135" s="47">
        <v>-0.1215747494575542</v>
      </c>
    </row>
    <row r="136" spans="1:31"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9" t="str">
        <f>P123</f>
        <v>Source : MKG_destination - Septembre 2025</v>
      </c>
    </row>
    <row r="137" spans="1:31">
      <c r="P137" s="48"/>
    </row>
    <row r="138" spans="1:31">
      <c r="P138" s="48"/>
    </row>
    <row r="139" spans="1:31" ht="48" customHeight="1">
      <c r="C139" s="15" t="s">
        <v>25</v>
      </c>
      <c r="D139" s="16">
        <v>45658</v>
      </c>
      <c r="E139" s="16">
        <v>45689</v>
      </c>
      <c r="F139" s="16">
        <v>45717</v>
      </c>
      <c r="G139" s="16">
        <v>45748</v>
      </c>
      <c r="H139" s="16">
        <v>45778</v>
      </c>
      <c r="I139" s="16">
        <v>45809</v>
      </c>
      <c r="J139" s="16">
        <v>45839</v>
      </c>
      <c r="K139" s="16">
        <v>45870</v>
      </c>
      <c r="L139" s="16">
        <v>45901</v>
      </c>
      <c r="M139" s="16">
        <v>45931</v>
      </c>
      <c r="N139" s="16">
        <v>45962</v>
      </c>
      <c r="O139" s="16">
        <v>45992</v>
      </c>
      <c r="P139" s="17" t="s">
        <v>3</v>
      </c>
    </row>
    <row r="140" spans="1:31" ht="16.5" customHeight="1">
      <c r="A140" s="21" t="s">
        <v>126</v>
      </c>
      <c r="C140" s="18" t="s">
        <v>4</v>
      </c>
      <c r="D140" s="19">
        <v>0.75121848028431204</v>
      </c>
      <c r="E140" s="19">
        <v>0.74488604256922208</v>
      </c>
      <c r="F140" s="19">
        <v>0.79785075333547528</v>
      </c>
      <c r="G140" s="19">
        <v>0.8546414091989375</v>
      </c>
      <c r="H140" s="19">
        <v>0.82267092824649524</v>
      </c>
      <c r="I140" s="19">
        <v>0.90020615674901294</v>
      </c>
      <c r="J140" s="19">
        <v>0.86119282777330342</v>
      </c>
      <c r="K140" s="19">
        <v>0.73446572272588362</v>
      </c>
      <c r="L140" s="19">
        <v>0.87520568567727475</v>
      </c>
      <c r="M140" s="19" t="s">
        <v>65</v>
      </c>
      <c r="N140" s="19" t="s">
        <v>65</v>
      </c>
      <c r="O140" s="19" t="s">
        <v>65</v>
      </c>
      <c r="P140" s="19">
        <v>0.8159881134987762</v>
      </c>
    </row>
    <row r="141" spans="1:31" ht="16.5" customHeight="1">
      <c r="A141" s="21" t="s">
        <v>127</v>
      </c>
      <c r="C141" s="18" t="s">
        <v>5</v>
      </c>
      <c r="D141" s="20">
        <v>157.6779420976174</v>
      </c>
      <c r="E141" s="20">
        <v>148.03178428681156</v>
      </c>
      <c r="F141" s="20">
        <v>172.0332561314444</v>
      </c>
      <c r="G141" s="20">
        <v>183.32468768210956</v>
      </c>
      <c r="H141" s="20">
        <v>195.61434607992271</v>
      </c>
      <c r="I141" s="20">
        <v>241.36130257661182</v>
      </c>
      <c r="J141" s="20">
        <v>172.56147058226358</v>
      </c>
      <c r="K141" s="20">
        <v>140.67954253312703</v>
      </c>
      <c r="L141" s="20">
        <v>211.27979483456508</v>
      </c>
      <c r="M141" s="20" t="s">
        <v>65</v>
      </c>
      <c r="N141" s="20" t="s">
        <v>65</v>
      </c>
      <c r="O141" s="20" t="s">
        <v>65</v>
      </c>
      <c r="P141" s="46">
        <v>182.21084532140733</v>
      </c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D141" s="22"/>
      <c r="AE141" s="22"/>
    </row>
    <row r="142" spans="1:31" ht="16.5" customHeight="1">
      <c r="A142" s="21" t="s">
        <v>128</v>
      </c>
      <c r="C142" s="18" t="s">
        <v>6</v>
      </c>
      <c r="D142" s="20">
        <v>118.4505840369299</v>
      </c>
      <c r="E142" s="20">
        <v>110.26680997186382</v>
      </c>
      <c r="F142" s="20">
        <v>137.25686300322766</v>
      </c>
      <c r="G142" s="20">
        <v>156.67686942159321</v>
      </c>
      <c r="H142" s="20">
        <v>160.92623566790118</v>
      </c>
      <c r="I142" s="20">
        <v>217.27493058042734</v>
      </c>
      <c r="J142" s="20">
        <v>148.60870081545929</v>
      </c>
      <c r="K142" s="20">
        <v>103.32430187933984</v>
      </c>
      <c r="L142" s="20">
        <v>184.91327770793947</v>
      </c>
      <c r="M142" s="20" t="s">
        <v>65</v>
      </c>
      <c r="N142" s="20" t="s">
        <v>65</v>
      </c>
      <c r="O142" s="20" t="s">
        <v>65</v>
      </c>
      <c r="P142" s="46">
        <v>148.68188393283251</v>
      </c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</row>
    <row r="143" spans="1:31" ht="6" customHeight="1"/>
    <row r="144" spans="1:31" ht="6" customHeight="1">
      <c r="D144" s="23"/>
      <c r="E144" s="23"/>
      <c r="F144" s="23"/>
      <c r="G144" s="23"/>
      <c r="H144" s="23"/>
      <c r="I144" s="23"/>
      <c r="J144" s="23"/>
    </row>
    <row r="145" spans="1:31" ht="16.5" customHeight="1">
      <c r="C145" s="24" t="s">
        <v>64</v>
      </c>
    </row>
    <row r="146" spans="1:31" ht="16.5" customHeight="1">
      <c r="A146" s="21" t="s">
        <v>129</v>
      </c>
      <c r="C146" s="25" t="s">
        <v>7</v>
      </c>
      <c r="D146" s="26">
        <v>1.9450813393735777</v>
      </c>
      <c r="E146" s="26">
        <v>2.9095998007472867</v>
      </c>
      <c r="F146" s="26">
        <v>0.14938514910933787</v>
      </c>
      <c r="G146" s="26">
        <v>5.764932245911325</v>
      </c>
      <c r="H146" s="26">
        <v>5.0064016525332882</v>
      </c>
      <c r="I146" s="26">
        <v>11.328183266154968</v>
      </c>
      <c r="J146" s="26">
        <v>16.942052065346104</v>
      </c>
      <c r="K146" s="26">
        <v>2.7043594514631897</v>
      </c>
      <c r="L146" s="26">
        <v>3.405206941905603</v>
      </c>
      <c r="M146" s="26" t="s">
        <v>65</v>
      </c>
      <c r="N146" s="26" t="s">
        <v>65</v>
      </c>
      <c r="O146" s="26" t="s">
        <v>65</v>
      </c>
      <c r="P146" s="26">
        <v>5.6102232458390411</v>
      </c>
    </row>
    <row r="147" spans="1:31" ht="16.5" customHeight="1">
      <c r="A147" s="21" t="s">
        <v>130</v>
      </c>
      <c r="C147" s="25" t="s">
        <v>8</v>
      </c>
      <c r="D147" s="47">
        <v>1.7257159993713245E-2</v>
      </c>
      <c r="E147" s="47">
        <v>6.8183870829601201E-3</v>
      </c>
      <c r="F147" s="47">
        <v>1.7374830839893551E-3</v>
      </c>
      <c r="G147" s="47">
        <v>4.3668419737015629E-2</v>
      </c>
      <c r="H147" s="47">
        <v>2.1113780981840025E-2</v>
      </c>
      <c r="I147" s="47">
        <v>0.15484147546961524</v>
      </c>
      <c r="J147" s="47">
        <v>-0.20047040824382445</v>
      </c>
      <c r="K147" s="47">
        <v>-0.38517564647742575</v>
      </c>
      <c r="L147" s="47">
        <v>5.8612210793606678E-2</v>
      </c>
      <c r="M147" s="47" t="s">
        <v>65</v>
      </c>
      <c r="N147" s="47" t="s">
        <v>65</v>
      </c>
      <c r="O147" s="47" t="s">
        <v>65</v>
      </c>
      <c r="P147" s="47">
        <v>-3.2353527319729625E-2</v>
      </c>
    </row>
    <row r="148" spans="1:31" ht="16.5" customHeight="1">
      <c r="A148" s="21" t="s">
        <v>131</v>
      </c>
      <c r="C148" s="25" t="s">
        <v>9</v>
      </c>
      <c r="D148" s="47">
        <v>4.4296451407825677E-2</v>
      </c>
      <c r="E148" s="47">
        <v>4.7744334582535464E-2</v>
      </c>
      <c r="F148" s="47">
        <v>3.6165991302283818E-3</v>
      </c>
      <c r="G148" s="47">
        <v>0.1191607342415808</v>
      </c>
      <c r="H148" s="47">
        <v>8.7280749500715737E-2</v>
      </c>
      <c r="I148" s="47">
        <v>0.32108688785596007</v>
      </c>
      <c r="J148" s="47">
        <v>-4.6592745528165613E-3</v>
      </c>
      <c r="K148" s="47">
        <v>-0.36167191390911102</v>
      </c>
      <c r="L148" s="47">
        <v>0.10146756538407931</v>
      </c>
      <c r="M148" s="47" t="s">
        <v>65</v>
      </c>
      <c r="N148" s="47" t="s">
        <v>65</v>
      </c>
      <c r="O148" s="47" t="s">
        <v>65</v>
      </c>
      <c r="P148" s="47">
        <v>3.9087630757222547E-2</v>
      </c>
    </row>
    <row r="149" spans="1:31"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9" t="str">
        <f>P136</f>
        <v>Source : MKG_destination - Septembre 2025</v>
      </c>
    </row>
    <row r="150" spans="1:31">
      <c r="P150" s="48"/>
    </row>
    <row r="152" spans="1:31" ht="48" customHeight="1">
      <c r="C152" s="15" t="s">
        <v>26</v>
      </c>
      <c r="D152" s="16">
        <v>45658</v>
      </c>
      <c r="E152" s="16">
        <v>45689</v>
      </c>
      <c r="F152" s="16">
        <v>45717</v>
      </c>
      <c r="G152" s="16">
        <v>45748</v>
      </c>
      <c r="H152" s="16">
        <v>45778</v>
      </c>
      <c r="I152" s="16">
        <v>45809</v>
      </c>
      <c r="J152" s="16">
        <v>45839</v>
      </c>
      <c r="K152" s="16">
        <v>45870</v>
      </c>
      <c r="L152" s="16">
        <v>45901</v>
      </c>
      <c r="M152" s="16">
        <v>45931</v>
      </c>
      <c r="N152" s="16">
        <v>45962</v>
      </c>
      <c r="O152" s="16">
        <v>45992</v>
      </c>
      <c r="P152" s="17" t="s">
        <v>3</v>
      </c>
    </row>
    <row r="153" spans="1:31" ht="16.5" customHeight="1">
      <c r="A153" s="21" t="s">
        <v>132</v>
      </c>
      <c r="C153" s="18" t="s">
        <v>4</v>
      </c>
      <c r="D153" s="19">
        <v>0.66746169515126708</v>
      </c>
      <c r="E153" s="19">
        <v>0.64232603375792185</v>
      </c>
      <c r="F153" s="19">
        <v>0.72818414992604796</v>
      </c>
      <c r="G153" s="19">
        <v>0.79572413327351754</v>
      </c>
      <c r="H153" s="19">
        <v>0.84016812986192024</v>
      </c>
      <c r="I153" s="19">
        <v>0.89002934671042166</v>
      </c>
      <c r="J153" s="19">
        <v>0.82932732076934346</v>
      </c>
      <c r="K153" s="19">
        <v>0.7411430110219257</v>
      </c>
      <c r="L153" s="19">
        <v>0.85139612631453454</v>
      </c>
      <c r="M153" s="19" t="s">
        <v>65</v>
      </c>
      <c r="N153" s="19" t="s">
        <v>65</v>
      </c>
      <c r="O153" s="19" t="s">
        <v>65</v>
      </c>
      <c r="P153" s="19">
        <v>0.77684729406715858</v>
      </c>
    </row>
    <row r="154" spans="1:31" ht="16.5" customHeight="1">
      <c r="A154" s="21" t="s">
        <v>133</v>
      </c>
      <c r="C154" s="18" t="s">
        <v>5</v>
      </c>
      <c r="D154" s="20">
        <v>369.11132455967243</v>
      </c>
      <c r="E154" s="20">
        <v>323.76300560149912</v>
      </c>
      <c r="F154" s="20">
        <v>352.84902207413643</v>
      </c>
      <c r="G154" s="20">
        <v>382.61555851446747</v>
      </c>
      <c r="H154" s="20">
        <v>429.61634526707206</v>
      </c>
      <c r="I154" s="20">
        <v>528.52074349072541</v>
      </c>
      <c r="J154" s="20">
        <v>424.5406661442006</v>
      </c>
      <c r="K154" s="20">
        <v>351.55771928405693</v>
      </c>
      <c r="L154" s="20">
        <v>453.88852610171421</v>
      </c>
      <c r="M154" s="20" t="s">
        <v>65</v>
      </c>
      <c r="N154" s="20" t="s">
        <v>65</v>
      </c>
      <c r="O154" s="20" t="s">
        <v>65</v>
      </c>
      <c r="P154" s="46">
        <v>407.57931802666894</v>
      </c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D154" s="22"/>
      <c r="AE154" s="22"/>
    </row>
    <row r="155" spans="1:31" ht="16.5" customHeight="1">
      <c r="A155" s="21" t="s">
        <v>134</v>
      </c>
      <c r="C155" s="18" t="s">
        <v>6</v>
      </c>
      <c r="D155" s="20">
        <v>246.36767039012847</v>
      </c>
      <c r="E155" s="20">
        <v>207.96140726555473</v>
      </c>
      <c r="F155" s="20">
        <v>256.9390651912924</v>
      </c>
      <c r="G155" s="20">
        <v>304.45643367588747</v>
      </c>
      <c r="H155" s="20">
        <v>360.94996136114901</v>
      </c>
      <c r="I155" s="20">
        <v>470.39897205195666</v>
      </c>
      <c r="J155" s="20">
        <v>352.08317321100225</v>
      </c>
      <c r="K155" s="20">
        <v>260.55454661818686</v>
      </c>
      <c r="L155" s="20">
        <v>386.43893290161299</v>
      </c>
      <c r="M155" s="20" t="s">
        <v>65</v>
      </c>
      <c r="N155" s="20" t="s">
        <v>65</v>
      </c>
      <c r="O155" s="20" t="s">
        <v>65</v>
      </c>
      <c r="P155" s="46">
        <v>316.62689032675564</v>
      </c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</row>
    <row r="156" spans="1:31" ht="6" customHeight="1"/>
    <row r="157" spans="1:31" ht="6" customHeight="1">
      <c r="D157" s="23"/>
      <c r="E157" s="23"/>
      <c r="F157" s="23"/>
      <c r="G157" s="23"/>
      <c r="H157" s="23"/>
      <c r="I157" s="23"/>
      <c r="J157" s="23"/>
    </row>
    <row r="158" spans="1:31" ht="16.5" customHeight="1">
      <c r="C158" s="24" t="s">
        <v>64</v>
      </c>
    </row>
    <row r="159" spans="1:31" ht="16.5" customHeight="1">
      <c r="A159" s="21" t="s">
        <v>135</v>
      </c>
      <c r="C159" s="25" t="s">
        <v>7</v>
      </c>
      <c r="D159" s="26">
        <v>4.4108862280173744</v>
      </c>
      <c r="E159" s="26">
        <v>-1.2801692098776019</v>
      </c>
      <c r="F159" s="26">
        <v>-0.96698174977416507</v>
      </c>
      <c r="G159" s="26">
        <v>1.8452736158608096</v>
      </c>
      <c r="H159" s="26">
        <v>2.9727919703652295</v>
      </c>
      <c r="I159" s="26">
        <v>7.5481747979848972</v>
      </c>
      <c r="J159" s="26">
        <v>11.563648137691429</v>
      </c>
      <c r="K159" s="26">
        <v>2.713126241602537</v>
      </c>
      <c r="L159" s="26">
        <v>2.9594394302923988</v>
      </c>
      <c r="M159" s="26" t="s">
        <v>65</v>
      </c>
      <c r="N159" s="26" t="s">
        <v>65</v>
      </c>
      <c r="O159" s="26" t="s">
        <v>65</v>
      </c>
      <c r="P159" s="26">
        <v>3.5861860693452985</v>
      </c>
    </row>
    <row r="160" spans="1:31" ht="16.5" customHeight="1">
      <c r="A160" s="21" t="s">
        <v>136</v>
      </c>
      <c r="C160" s="25" t="s">
        <v>8</v>
      </c>
      <c r="D160" s="47">
        <v>7.955004537973509E-2</v>
      </c>
      <c r="E160" s="47">
        <v>-7.2039852992689113E-4</v>
      </c>
      <c r="F160" s="47">
        <v>8.719143295984777E-3</v>
      </c>
      <c r="G160" s="47">
        <v>6.9645207282902577E-2</v>
      </c>
      <c r="H160" s="47">
        <v>4.5048245943056786E-2</v>
      </c>
      <c r="I160" s="47">
        <v>0.17085565687751925</v>
      </c>
      <c r="J160" s="47">
        <v>-0.16770783860603411</v>
      </c>
      <c r="K160" s="47">
        <v>-0.33810948335842483</v>
      </c>
      <c r="L160" s="47">
        <v>5.7149777318138861E-2</v>
      </c>
      <c r="M160" s="47" t="s">
        <v>65</v>
      </c>
      <c r="N160" s="47" t="s">
        <v>65</v>
      </c>
      <c r="O160" s="47" t="s">
        <v>65</v>
      </c>
      <c r="P160" s="47">
        <v>-1.6252946941022861E-2</v>
      </c>
    </row>
    <row r="161" spans="1:31" ht="16.5" customHeight="1">
      <c r="A161" s="21" t="s">
        <v>137</v>
      </c>
      <c r="C161" s="25" t="s">
        <v>9</v>
      </c>
      <c r="D161" s="47">
        <v>0.15593972673706236</v>
      </c>
      <c r="E161" s="47">
        <v>-2.0247079013307467E-2</v>
      </c>
      <c r="F161" s="47">
        <v>-4.5004508958129685E-3</v>
      </c>
      <c r="G161" s="47">
        <v>9.5039015503010082E-2</v>
      </c>
      <c r="H161" s="47">
        <v>8.3381870006170589E-2</v>
      </c>
      <c r="I161" s="47">
        <v>0.27935543239824012</v>
      </c>
      <c r="J161" s="47">
        <v>-3.2854857862834597E-2</v>
      </c>
      <c r="K161" s="47">
        <v>-0.31295874132547685</v>
      </c>
      <c r="L161" s="47">
        <v>9.521943101748076E-2</v>
      </c>
      <c r="M161" s="47" t="s">
        <v>65</v>
      </c>
      <c r="N161" s="47" t="s">
        <v>65</v>
      </c>
      <c r="O161" s="47" t="s">
        <v>65</v>
      </c>
      <c r="P161" s="47">
        <v>3.1357975197851884E-2</v>
      </c>
    </row>
    <row r="162" spans="1:31"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9" t="str">
        <f>P149</f>
        <v>Source : MKG_destination - Septembre 2025</v>
      </c>
    </row>
    <row r="164" spans="1:31" ht="24.6">
      <c r="B164" s="43" t="s">
        <v>21</v>
      </c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</row>
    <row r="165" spans="1:31" ht="24">
      <c r="C165" s="45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</row>
    <row r="166" spans="1:31" ht="48" customHeight="1">
      <c r="C166" s="15" t="s">
        <v>27</v>
      </c>
      <c r="D166" s="16">
        <v>45658</v>
      </c>
      <c r="E166" s="16">
        <v>45689</v>
      </c>
      <c r="F166" s="16">
        <v>45717</v>
      </c>
      <c r="G166" s="16">
        <v>45748</v>
      </c>
      <c r="H166" s="16">
        <v>45778</v>
      </c>
      <c r="I166" s="16">
        <v>45809</v>
      </c>
      <c r="J166" s="16">
        <v>45839</v>
      </c>
      <c r="K166" s="16">
        <v>45870</v>
      </c>
      <c r="L166" s="16">
        <v>45901</v>
      </c>
      <c r="M166" s="16">
        <v>45931</v>
      </c>
      <c r="N166" s="16">
        <v>45962</v>
      </c>
      <c r="O166" s="16">
        <v>45992</v>
      </c>
      <c r="P166" s="17" t="s">
        <v>3</v>
      </c>
    </row>
    <row r="167" spans="1:31" ht="16.5" customHeight="1">
      <c r="A167" s="21" t="s">
        <v>138</v>
      </c>
      <c r="C167" s="18" t="s">
        <v>4</v>
      </c>
      <c r="D167" s="19">
        <v>0.5927814875183296</v>
      </c>
      <c r="E167" s="19">
        <v>0.66269554518289941</v>
      </c>
      <c r="F167" s="19">
        <v>0.76376050420168062</v>
      </c>
      <c r="G167" s="19">
        <v>0.83163308372222022</v>
      </c>
      <c r="H167" s="19">
        <v>0.8097196697879292</v>
      </c>
      <c r="I167" s="19">
        <v>0.86176670946895029</v>
      </c>
      <c r="J167" s="19">
        <v>0.78315438316138175</v>
      </c>
      <c r="K167" s="19">
        <v>0.6780566933912171</v>
      </c>
      <c r="L167" s="19">
        <v>0.80851348637976039</v>
      </c>
      <c r="M167" s="19" t="s">
        <v>65</v>
      </c>
      <c r="N167" s="19" t="s">
        <v>65</v>
      </c>
      <c r="O167" s="19" t="s">
        <v>65</v>
      </c>
      <c r="P167" s="19">
        <v>0.75486135173922686</v>
      </c>
    </row>
    <row r="168" spans="1:31" ht="16.5" customHeight="1">
      <c r="A168" s="21" t="s">
        <v>139</v>
      </c>
      <c r="C168" s="18" t="s">
        <v>5</v>
      </c>
      <c r="D168" s="20">
        <v>98.888779187445181</v>
      </c>
      <c r="E168" s="20">
        <v>91.685522009091713</v>
      </c>
      <c r="F168" s="20">
        <v>104.23107899150354</v>
      </c>
      <c r="G168" s="20">
        <v>115.03168255828916</v>
      </c>
      <c r="H168" s="20">
        <v>123.00367343423518</v>
      </c>
      <c r="I168" s="20">
        <v>153.29991279669673</v>
      </c>
      <c r="J168" s="20">
        <v>108.8359209187568</v>
      </c>
      <c r="K168" s="20">
        <v>87.655673024379539</v>
      </c>
      <c r="L168" s="20">
        <v>132.06095096374548</v>
      </c>
      <c r="M168" s="20" t="s">
        <v>65</v>
      </c>
      <c r="N168" s="20" t="s">
        <v>65</v>
      </c>
      <c r="O168" s="20" t="s">
        <v>65</v>
      </c>
      <c r="P168" s="46">
        <v>114.50267774741268</v>
      </c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D168" s="22"/>
      <c r="AE168" s="22"/>
    </row>
    <row r="169" spans="1:31" ht="16.5" customHeight="1">
      <c r="A169" s="21" t="s">
        <v>140</v>
      </c>
      <c r="C169" s="18" t="s">
        <v>6</v>
      </c>
      <c r="D169" s="20">
        <v>58.619437625605386</v>
      </c>
      <c r="E169" s="20">
        <v>60.759586993193757</v>
      </c>
      <c r="F169" s="20">
        <v>79.607581444035944</v>
      </c>
      <c r="G169" s="20">
        <v>95.664152891705555</v>
      </c>
      <c r="H169" s="20">
        <v>99.598493835871182</v>
      </c>
      <c r="I169" s="20">
        <v>132.10876141268636</v>
      </c>
      <c r="J169" s="20">
        <v>85.235328512929897</v>
      </c>
      <c r="K169" s="20">
        <v>59.435515807892493</v>
      </c>
      <c r="L169" s="20">
        <v>106.77305987832445</v>
      </c>
      <c r="M169" s="20" t="s">
        <v>65</v>
      </c>
      <c r="N169" s="20" t="s">
        <v>65</v>
      </c>
      <c r="O169" s="20" t="s">
        <v>65</v>
      </c>
      <c r="P169" s="46">
        <v>86.433646102173014</v>
      </c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</row>
    <row r="170" spans="1:31" ht="6" customHeight="1"/>
    <row r="171" spans="1:31" ht="6" customHeight="1">
      <c r="D171" s="23"/>
      <c r="E171" s="23"/>
      <c r="F171" s="23"/>
      <c r="G171" s="23"/>
      <c r="H171" s="23"/>
      <c r="I171" s="23"/>
      <c r="J171" s="23"/>
    </row>
    <row r="172" spans="1:31" ht="16.5" customHeight="1">
      <c r="C172" s="24" t="s">
        <v>64</v>
      </c>
    </row>
    <row r="173" spans="1:31" ht="16.5" customHeight="1">
      <c r="A173" s="21" t="s">
        <v>141</v>
      </c>
      <c r="C173" s="25" t="s">
        <v>7</v>
      </c>
      <c r="D173" s="26">
        <v>4.48059948711379</v>
      </c>
      <c r="E173" s="26">
        <v>8.7432170234449718</v>
      </c>
      <c r="F173" s="26">
        <v>0.3717776642404913</v>
      </c>
      <c r="G173" s="26">
        <v>8.0968291253086697</v>
      </c>
      <c r="H173" s="26">
        <v>5.8061995542768248</v>
      </c>
      <c r="I173" s="26">
        <v>16.963913335477145</v>
      </c>
      <c r="J173" s="26">
        <v>10.972497221972787</v>
      </c>
      <c r="K173" s="26">
        <v>-1.1622897088969797E-2</v>
      </c>
      <c r="L173" s="26">
        <v>1.3646810034425472</v>
      </c>
      <c r="M173" s="26" t="s">
        <v>65</v>
      </c>
      <c r="N173" s="26" t="s">
        <v>65</v>
      </c>
      <c r="O173" s="26" t="s">
        <v>65</v>
      </c>
      <c r="P173" s="26">
        <v>6.2574954423396782</v>
      </c>
    </row>
    <row r="174" spans="1:31" ht="16.5" customHeight="1">
      <c r="A174" s="21" t="s">
        <v>142</v>
      </c>
      <c r="C174" s="25" t="s">
        <v>8</v>
      </c>
      <c r="D174" s="47">
        <v>-1.9069402195696972E-2</v>
      </c>
      <c r="E174" s="47">
        <v>-5.8134930808390828E-2</v>
      </c>
      <c r="F174" s="47">
        <v>-3.9570520389384578E-2</v>
      </c>
      <c r="G174" s="47">
        <v>3.6241293758323412E-2</v>
      </c>
      <c r="H174" s="47">
        <v>6.8671672703237707E-3</v>
      </c>
      <c r="I174" s="47">
        <v>0.1517003435974118</v>
      </c>
      <c r="J174" s="47">
        <v>-0.28972279862135242</v>
      </c>
      <c r="K174" s="47">
        <v>-0.46119487306047346</v>
      </c>
      <c r="L174" s="47">
        <v>-8.3176744610607978E-3</v>
      </c>
      <c r="M174" s="47" t="s">
        <v>65</v>
      </c>
      <c r="N174" s="47" t="s">
        <v>65</v>
      </c>
      <c r="O174" s="47" t="s">
        <v>65</v>
      </c>
      <c r="P174" s="47">
        <v>-8.843603136445588E-2</v>
      </c>
    </row>
    <row r="175" spans="1:31" ht="16.5" customHeight="1">
      <c r="A175" s="21" t="s">
        <v>143</v>
      </c>
      <c r="C175" s="25" t="s">
        <v>9</v>
      </c>
      <c r="D175" s="47">
        <v>6.1137782110736394E-2</v>
      </c>
      <c r="E175" s="47">
        <v>8.5015686202160268E-2</v>
      </c>
      <c r="F175" s="47">
        <v>-3.4872544661835869E-2</v>
      </c>
      <c r="G175" s="47">
        <v>0.14801247008527141</v>
      </c>
      <c r="H175" s="47">
        <v>8.4642887496844788E-2</v>
      </c>
      <c r="I175" s="47">
        <v>0.43397987545647343</v>
      </c>
      <c r="J175" s="47">
        <v>-0.17399404528311946</v>
      </c>
      <c r="K175" s="47">
        <v>-0.46128721641914983</v>
      </c>
      <c r="L175" s="47">
        <v>8.7082000835245754E-3</v>
      </c>
      <c r="M175" s="47" t="s">
        <v>65</v>
      </c>
      <c r="N175" s="47" t="s">
        <v>65</v>
      </c>
      <c r="O175" s="47" t="s">
        <v>65</v>
      </c>
      <c r="P175" s="47">
        <v>-6.0408347918489147E-3</v>
      </c>
    </row>
    <row r="176" spans="1:31"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9" t="str">
        <f>P162</f>
        <v>Source : MKG_destination - Septembre 2025</v>
      </c>
    </row>
    <row r="177" spans="1:31" ht="12.75" customHeight="1">
      <c r="C177" s="45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</row>
    <row r="179" spans="1:31" ht="48" customHeight="1">
      <c r="C179" s="15" t="s">
        <v>28</v>
      </c>
      <c r="D179" s="16">
        <v>45658</v>
      </c>
      <c r="E179" s="16">
        <v>45689</v>
      </c>
      <c r="F179" s="16">
        <v>45717</v>
      </c>
      <c r="G179" s="16">
        <v>45748</v>
      </c>
      <c r="H179" s="16">
        <v>45778</v>
      </c>
      <c r="I179" s="16">
        <v>45809</v>
      </c>
      <c r="J179" s="16">
        <v>45839</v>
      </c>
      <c r="K179" s="16">
        <v>45870</v>
      </c>
      <c r="L179" s="16">
        <v>45901</v>
      </c>
      <c r="M179" s="16">
        <v>45931</v>
      </c>
      <c r="N179" s="16">
        <v>45962</v>
      </c>
      <c r="O179" s="16">
        <v>45992</v>
      </c>
      <c r="P179" s="17" t="s">
        <v>3</v>
      </c>
    </row>
    <row r="180" spans="1:31" ht="16.5" customHeight="1">
      <c r="A180" s="21" t="s">
        <v>144</v>
      </c>
      <c r="C180" s="18" t="s">
        <v>4</v>
      </c>
      <c r="D180" s="19">
        <v>0.75278376301475136</v>
      </c>
      <c r="E180" s="19">
        <v>0.74349322068542623</v>
      </c>
      <c r="F180" s="19">
        <v>0.84058602554470319</v>
      </c>
      <c r="G180" s="19">
        <v>0.85621110132684586</v>
      </c>
      <c r="H180" s="19">
        <v>0.8233295746956949</v>
      </c>
      <c r="I180" s="19">
        <v>0.90118818671079504</v>
      </c>
      <c r="J180" s="19">
        <v>0.80326497649332296</v>
      </c>
      <c r="K180" s="19">
        <v>0.73738553608767754</v>
      </c>
      <c r="L180" s="19">
        <v>0.86047724799904612</v>
      </c>
      <c r="M180" s="19" t="s">
        <v>65</v>
      </c>
      <c r="N180" s="19" t="s">
        <v>65</v>
      </c>
      <c r="O180" s="19" t="s">
        <v>65</v>
      </c>
      <c r="P180" s="19">
        <v>0.81391709411527713</v>
      </c>
    </row>
    <row r="181" spans="1:31" ht="16.5" customHeight="1">
      <c r="A181" s="21" t="s">
        <v>145</v>
      </c>
      <c r="C181" s="18" t="s">
        <v>5</v>
      </c>
      <c r="D181" s="20">
        <v>129.04331078143764</v>
      </c>
      <c r="E181" s="20">
        <v>125.3069058354716</v>
      </c>
      <c r="F181" s="20">
        <v>143.99699550921954</v>
      </c>
      <c r="G181" s="20">
        <v>156.535044374379</v>
      </c>
      <c r="H181" s="20">
        <v>167.737983512721</v>
      </c>
      <c r="I181" s="20">
        <v>202.3869436942712</v>
      </c>
      <c r="J181" s="20">
        <v>146.16841828433573</v>
      </c>
      <c r="K181" s="20">
        <v>119.80465694303203</v>
      </c>
      <c r="L181" s="20">
        <v>182.06368949412803</v>
      </c>
      <c r="M181" s="20" t="s">
        <v>65</v>
      </c>
      <c r="N181" s="20" t="s">
        <v>65</v>
      </c>
      <c r="O181" s="20" t="s">
        <v>65</v>
      </c>
      <c r="P181" s="46">
        <v>154.46914844732785</v>
      </c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D181" s="22"/>
      <c r="AE181" s="22"/>
    </row>
    <row r="182" spans="1:31" ht="16.5" customHeight="1">
      <c r="A182" s="21" t="s">
        <v>146</v>
      </c>
      <c r="C182" s="18" t="s">
        <v>6</v>
      </c>
      <c r="D182" s="20">
        <v>97.14170908193266</v>
      </c>
      <c r="E182" s="20">
        <v>93.1648349937402</v>
      </c>
      <c r="F182" s="20">
        <v>121.04186214547333</v>
      </c>
      <c r="G182" s="20">
        <v>134.02704274003372</v>
      </c>
      <c r="H182" s="20">
        <v>138.10364262584207</v>
      </c>
      <c r="I182" s="20">
        <v>182.38872280178003</v>
      </c>
      <c r="J182" s="20">
        <v>117.41197107723313</v>
      </c>
      <c r="K182" s="20">
        <v>88.342221185737984</v>
      </c>
      <c r="L182" s="20">
        <v>156.66166249646014</v>
      </c>
      <c r="M182" s="20" t="s">
        <v>65</v>
      </c>
      <c r="N182" s="20" t="s">
        <v>65</v>
      </c>
      <c r="O182" s="20" t="s">
        <v>65</v>
      </c>
      <c r="P182" s="46">
        <v>125.72508043471045</v>
      </c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</row>
    <row r="183" spans="1:31" ht="6" customHeight="1"/>
    <row r="184" spans="1:31" ht="6" customHeight="1">
      <c r="D184" s="23"/>
      <c r="E184" s="23"/>
      <c r="F184" s="23"/>
      <c r="G184" s="23"/>
      <c r="H184" s="23"/>
      <c r="I184" s="23"/>
      <c r="J184" s="23"/>
    </row>
    <row r="185" spans="1:31" ht="16.5" customHeight="1">
      <c r="C185" s="24" t="s">
        <v>64</v>
      </c>
    </row>
    <row r="186" spans="1:31" ht="16.5" customHeight="1">
      <c r="A186" s="21" t="s">
        <v>147</v>
      </c>
      <c r="C186" s="25" t="s">
        <v>7</v>
      </c>
      <c r="D186" s="26">
        <v>8.6925676941079448</v>
      </c>
      <c r="E186" s="26">
        <v>8.9607413822055388</v>
      </c>
      <c r="F186" s="26">
        <v>3.6640128450513232</v>
      </c>
      <c r="G186" s="26">
        <v>7.2992685476015451</v>
      </c>
      <c r="H186" s="26">
        <v>3.1166133320103317</v>
      </c>
      <c r="I186" s="26">
        <v>9.3437095007738229</v>
      </c>
      <c r="J186" s="26">
        <v>8.0252484616653135</v>
      </c>
      <c r="K186" s="26">
        <v>-1.1520641581920898</v>
      </c>
      <c r="L186" s="26">
        <v>0.74172819130279288</v>
      </c>
      <c r="M186" s="26" t="s">
        <v>65</v>
      </c>
      <c r="N186" s="26" t="s">
        <v>65</v>
      </c>
      <c r="O186" s="26" t="s">
        <v>65</v>
      </c>
      <c r="P186" s="26">
        <v>5.3988975302718734</v>
      </c>
    </row>
    <row r="187" spans="1:31" ht="16.5" customHeight="1">
      <c r="A187" s="21" t="s">
        <v>148</v>
      </c>
      <c r="C187" s="25" t="s">
        <v>8</v>
      </c>
      <c r="D187" s="47">
        <v>-1.6973374881570247E-2</v>
      </c>
      <c r="E187" s="47">
        <v>-3.7941812055393154E-3</v>
      </c>
      <c r="F187" s="47">
        <v>-4.5330908995936059E-2</v>
      </c>
      <c r="G187" s="47">
        <v>2.435421380313052E-2</v>
      </c>
      <c r="H187" s="47">
        <v>2.7902204204549141E-2</v>
      </c>
      <c r="I187" s="47">
        <v>0.17042856491158709</v>
      </c>
      <c r="J187" s="47">
        <v>-0.17252922329353693</v>
      </c>
      <c r="K187" s="47">
        <v>-0.38500254753075891</v>
      </c>
      <c r="L187" s="47">
        <v>3.7711916227011422E-2</v>
      </c>
      <c r="M187" s="47" t="s">
        <v>65</v>
      </c>
      <c r="N187" s="47" t="s">
        <v>65</v>
      </c>
      <c r="O187" s="47" t="s">
        <v>65</v>
      </c>
      <c r="P187" s="47">
        <v>-4.6243316775321786E-2</v>
      </c>
    </row>
    <row r="188" spans="1:31" ht="16.5" customHeight="1">
      <c r="A188" s="21" t="s">
        <v>149</v>
      </c>
      <c r="C188" s="25" t="s">
        <v>9</v>
      </c>
      <c r="D188" s="47">
        <v>0.11135765634971495</v>
      </c>
      <c r="E188" s="47">
        <v>0.13272419267515745</v>
      </c>
      <c r="F188" s="47">
        <v>-1.8215158283688693E-3</v>
      </c>
      <c r="G188" s="47">
        <v>0.11981974861558498</v>
      </c>
      <c r="H188" s="47">
        <v>6.834302167100148E-2</v>
      </c>
      <c r="I188" s="47">
        <v>0.3058185955073216</v>
      </c>
      <c r="J188" s="47">
        <v>-8.0682143852352173E-2</v>
      </c>
      <c r="K188" s="47">
        <v>-0.3944632322399434</v>
      </c>
      <c r="L188" s="47">
        <v>4.6734730722080675E-2</v>
      </c>
      <c r="M188" s="47" t="s">
        <v>65</v>
      </c>
      <c r="N188" s="47" t="s">
        <v>65</v>
      </c>
      <c r="O188" s="47" t="s">
        <v>65</v>
      </c>
      <c r="P188" s="47">
        <v>2.151617881470913E-2</v>
      </c>
    </row>
    <row r="189" spans="1:31"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9" t="str">
        <f>P176</f>
        <v>Source : MKG_destination - Septembre 2025</v>
      </c>
    </row>
    <row r="190" spans="1:31" ht="13.5" customHeight="1"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</row>
    <row r="191" spans="1:31">
      <c r="D191" s="13"/>
      <c r="P191" s="48"/>
    </row>
    <row r="192" spans="1:31" ht="48" customHeight="1">
      <c r="C192" s="15" t="s">
        <v>29</v>
      </c>
      <c r="D192" s="16">
        <v>45658</v>
      </c>
      <c r="E192" s="16">
        <v>45689</v>
      </c>
      <c r="F192" s="16">
        <v>45717</v>
      </c>
      <c r="G192" s="16">
        <v>45748</v>
      </c>
      <c r="H192" s="16">
        <v>45778</v>
      </c>
      <c r="I192" s="16">
        <v>45809</v>
      </c>
      <c r="J192" s="16">
        <v>45839</v>
      </c>
      <c r="K192" s="16">
        <v>45870</v>
      </c>
      <c r="L192" s="16">
        <v>45901</v>
      </c>
      <c r="M192" s="16">
        <v>45931</v>
      </c>
      <c r="N192" s="16">
        <v>45962</v>
      </c>
      <c r="O192" s="16">
        <v>45992</v>
      </c>
      <c r="P192" s="17" t="s">
        <v>3</v>
      </c>
    </row>
    <row r="193" spans="1:31" ht="16.5" customHeight="1">
      <c r="A193" s="21" t="s">
        <v>150</v>
      </c>
      <c r="C193" s="18" t="s">
        <v>4</v>
      </c>
      <c r="D193" s="19">
        <v>0.7380043309778892</v>
      </c>
      <c r="E193" s="19">
        <v>0.73355658052694761</v>
      </c>
      <c r="F193" s="19">
        <v>0.84658160672952065</v>
      </c>
      <c r="G193" s="19">
        <v>0.88564208324861304</v>
      </c>
      <c r="H193" s="19">
        <v>0.88474957794034892</v>
      </c>
      <c r="I193" s="19">
        <v>0.90011559323038615</v>
      </c>
      <c r="J193" s="19">
        <v>0.87487620610622219</v>
      </c>
      <c r="K193" s="19">
        <v>0.81150537029747516</v>
      </c>
      <c r="L193" s="19">
        <v>0.84567327250537572</v>
      </c>
      <c r="M193" s="19" t="s">
        <v>65</v>
      </c>
      <c r="N193" s="19" t="s">
        <v>65</v>
      </c>
      <c r="O193" s="19" t="s">
        <v>65</v>
      </c>
      <c r="P193" s="19">
        <v>0.83642831206640034</v>
      </c>
    </row>
    <row r="194" spans="1:31" ht="16.5" customHeight="1">
      <c r="A194" s="21" t="s">
        <v>151</v>
      </c>
      <c r="C194" s="18" t="s">
        <v>5</v>
      </c>
      <c r="D194" s="20">
        <v>289.76650877379251</v>
      </c>
      <c r="E194" s="20">
        <v>254.47407676571922</v>
      </c>
      <c r="F194" s="20">
        <v>302.7379179899803</v>
      </c>
      <c r="G194" s="20">
        <v>344.8561710806822</v>
      </c>
      <c r="H194" s="20">
        <v>375.5665225281453</v>
      </c>
      <c r="I194" s="20">
        <v>469.29042053574369</v>
      </c>
      <c r="J194" s="20">
        <v>347.23020129208578</v>
      </c>
      <c r="K194" s="20">
        <v>279.02729773361165</v>
      </c>
      <c r="L194" s="20">
        <v>391.54534165292239</v>
      </c>
      <c r="M194" s="20" t="s">
        <v>65</v>
      </c>
      <c r="N194" s="20" t="s">
        <v>65</v>
      </c>
      <c r="O194" s="20" t="s">
        <v>65</v>
      </c>
      <c r="P194" s="46">
        <v>342.88968845683235</v>
      </c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D194" s="22"/>
      <c r="AE194" s="22"/>
    </row>
    <row r="195" spans="1:31" ht="16.5" customHeight="1">
      <c r="A195" s="21" t="s">
        <v>152</v>
      </c>
      <c r="C195" s="18" t="s">
        <v>6</v>
      </c>
      <c r="D195" s="20">
        <v>213.84893844740142</v>
      </c>
      <c r="E195" s="20">
        <v>186.67113358501294</v>
      </c>
      <c r="F195" s="20">
        <v>256.29235302990742</v>
      </c>
      <c r="G195" s="20">
        <v>305.41913777703547</v>
      </c>
      <c r="H195" s="20">
        <v>332.28232229530107</v>
      </c>
      <c r="I195" s="20">
        <v>422.41562527786834</v>
      </c>
      <c r="J195" s="20">
        <v>303.78344115191987</v>
      </c>
      <c r="K195" s="20">
        <v>226.43215057041837</v>
      </c>
      <c r="L195" s="20">
        <v>331.11943040986228</v>
      </c>
      <c r="M195" s="20" t="s">
        <v>65</v>
      </c>
      <c r="N195" s="20" t="s">
        <v>65</v>
      </c>
      <c r="O195" s="20" t="s">
        <v>65</v>
      </c>
      <c r="P195" s="46">
        <v>286.80264334092215</v>
      </c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</row>
    <row r="196" spans="1:31" ht="6" customHeight="1"/>
    <row r="197" spans="1:31" ht="6" customHeight="1">
      <c r="D197" s="23"/>
      <c r="E197" s="23"/>
      <c r="F197" s="23"/>
      <c r="G197" s="23"/>
      <c r="H197" s="23"/>
      <c r="I197" s="23"/>
      <c r="J197" s="23"/>
    </row>
    <row r="198" spans="1:31" ht="16.5" customHeight="1">
      <c r="C198" s="24" t="s">
        <v>64</v>
      </c>
    </row>
    <row r="199" spans="1:31" ht="16.5" customHeight="1">
      <c r="A199" s="21" t="s">
        <v>153</v>
      </c>
      <c r="C199" s="25" t="s">
        <v>7</v>
      </c>
      <c r="D199" s="26">
        <v>-0.95118738396827718</v>
      </c>
      <c r="E199" s="26">
        <v>-2.3167794959783383</v>
      </c>
      <c r="F199" s="26">
        <v>-0.27848091142791409</v>
      </c>
      <c r="G199" s="26">
        <v>4.1889371124332664</v>
      </c>
      <c r="H199" s="26">
        <v>4.9469956556384087</v>
      </c>
      <c r="I199" s="26">
        <v>6.077873011086532</v>
      </c>
      <c r="J199" s="26">
        <v>5.1795614785287487</v>
      </c>
      <c r="K199" s="26">
        <v>-1.0186786290149352</v>
      </c>
      <c r="L199" s="26">
        <v>-0.12341531511079751</v>
      </c>
      <c r="M199" s="26" t="s">
        <v>65</v>
      </c>
      <c r="N199" s="26" t="s">
        <v>65</v>
      </c>
      <c r="O199" s="26" t="s">
        <v>65</v>
      </c>
      <c r="P199" s="26">
        <v>1.7983364765796428</v>
      </c>
    </row>
    <row r="200" spans="1:31" ht="16.5" customHeight="1">
      <c r="A200" s="21" t="s">
        <v>154</v>
      </c>
      <c r="C200" s="25" t="s">
        <v>8</v>
      </c>
      <c r="D200" s="47">
        <v>3.6591953890328766E-2</v>
      </c>
      <c r="E200" s="47">
        <v>-2.3352463996521022E-3</v>
      </c>
      <c r="F200" s="47">
        <v>7.49668339841425E-3</v>
      </c>
      <c r="G200" s="47">
        <v>7.7746945414410185E-2</v>
      </c>
      <c r="H200" s="47">
        <v>4.203686096281789E-2</v>
      </c>
      <c r="I200" s="47">
        <v>0.22262156454444004</v>
      </c>
      <c r="J200" s="47">
        <v>-4.0749744155095025E-2</v>
      </c>
      <c r="K200" s="47">
        <v>-0.25282571145507748</v>
      </c>
      <c r="L200" s="47">
        <v>5.5166471882668544E-2</v>
      </c>
      <c r="M200" s="47" t="s">
        <v>65</v>
      </c>
      <c r="N200" s="47" t="s">
        <v>65</v>
      </c>
      <c r="O200" s="47" t="s">
        <v>65</v>
      </c>
      <c r="P200" s="47">
        <v>2.1468408741492251E-2</v>
      </c>
    </row>
    <row r="201" spans="1:31" ht="16.5" customHeight="1">
      <c r="A201" s="21" t="s">
        <v>155</v>
      </c>
      <c r="C201" s="25" t="s">
        <v>9</v>
      </c>
      <c r="D201" s="47">
        <v>2.3401695505172571E-2</v>
      </c>
      <c r="E201" s="47">
        <v>-3.2879646975025212E-2</v>
      </c>
      <c r="F201" s="47">
        <v>4.1934141683181991E-3</v>
      </c>
      <c r="G201" s="47">
        <v>0.13125331182467925</v>
      </c>
      <c r="H201" s="47">
        <v>0.10375214399171528</v>
      </c>
      <c r="I201" s="47">
        <v>0.31115501203653317</v>
      </c>
      <c r="J201" s="47">
        <v>1.9614887520514657E-2</v>
      </c>
      <c r="K201" s="47">
        <v>-0.26208867537396197</v>
      </c>
      <c r="L201" s="47">
        <v>5.3628833899145079E-2</v>
      </c>
      <c r="M201" s="47" t="s">
        <v>65</v>
      </c>
      <c r="N201" s="47" t="s">
        <v>65</v>
      </c>
      <c r="O201" s="47" t="s">
        <v>65</v>
      </c>
      <c r="P201" s="47">
        <v>4.3912727142775054E-2</v>
      </c>
    </row>
    <row r="202" spans="1:31"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9" t="str">
        <f>P189</f>
        <v>Source : MKG_destination - Septembre 2025</v>
      </c>
    </row>
    <row r="203" spans="1:31">
      <c r="P203" s="48"/>
    </row>
    <row r="204" spans="1:31">
      <c r="P204" s="48"/>
    </row>
    <row r="205" spans="1:31" ht="48" customHeight="1">
      <c r="C205" s="15" t="s">
        <v>30</v>
      </c>
      <c r="D205" s="16">
        <v>45658</v>
      </c>
      <c r="E205" s="16">
        <v>45689</v>
      </c>
      <c r="F205" s="16">
        <v>45717</v>
      </c>
      <c r="G205" s="16">
        <v>45748</v>
      </c>
      <c r="H205" s="16">
        <v>45778</v>
      </c>
      <c r="I205" s="16">
        <v>45809</v>
      </c>
      <c r="J205" s="16">
        <v>45839</v>
      </c>
      <c r="K205" s="16">
        <v>45870</v>
      </c>
      <c r="L205" s="16">
        <v>45901</v>
      </c>
      <c r="M205" s="16">
        <v>45931</v>
      </c>
      <c r="N205" s="16">
        <v>45962</v>
      </c>
      <c r="O205" s="16">
        <v>45992</v>
      </c>
      <c r="P205" s="17" t="s">
        <v>3</v>
      </c>
    </row>
    <row r="206" spans="1:31" ht="16.5" customHeight="1">
      <c r="A206" s="21" t="s">
        <v>156</v>
      </c>
      <c r="C206" s="18" t="s">
        <v>4</v>
      </c>
      <c r="D206" s="19">
        <v>0.77909511845684265</v>
      </c>
      <c r="E206" s="19">
        <v>0.79776212184003314</v>
      </c>
      <c r="F206" s="19">
        <v>0.86292966684294026</v>
      </c>
      <c r="G206" s="19">
        <v>0.88666885031116938</v>
      </c>
      <c r="H206" s="19">
        <v>0.88198731766527849</v>
      </c>
      <c r="I206" s="19">
        <v>0.9240258894053256</v>
      </c>
      <c r="J206" s="19">
        <v>0.88772555602182124</v>
      </c>
      <c r="K206" s="19">
        <v>0.8580929859380938</v>
      </c>
      <c r="L206" s="19">
        <v>0.91322055812951186</v>
      </c>
      <c r="M206" s="19" t="s">
        <v>65</v>
      </c>
      <c r="N206" s="19" t="s">
        <v>65</v>
      </c>
      <c r="O206" s="19" t="s">
        <v>65</v>
      </c>
      <c r="P206" s="19">
        <v>0.86585682408666476</v>
      </c>
    </row>
    <row r="207" spans="1:31" ht="16.5" customHeight="1">
      <c r="A207" s="21" t="s">
        <v>157</v>
      </c>
      <c r="C207" s="18" t="s">
        <v>5</v>
      </c>
      <c r="D207" s="20">
        <v>152.13648909306539</v>
      </c>
      <c r="E207" s="20">
        <v>142.10467115349928</v>
      </c>
      <c r="F207" s="20">
        <v>171.6649121177534</v>
      </c>
      <c r="G207" s="20">
        <v>189.9499188061815</v>
      </c>
      <c r="H207" s="20">
        <v>208.26527927314683</v>
      </c>
      <c r="I207" s="20">
        <v>249.83700716464131</v>
      </c>
      <c r="J207" s="20">
        <v>177.63574534968919</v>
      </c>
      <c r="K207" s="20">
        <v>138.31694238499915</v>
      </c>
      <c r="L207" s="20">
        <v>221.39415111467034</v>
      </c>
      <c r="M207" s="20" t="s">
        <v>65</v>
      </c>
      <c r="N207" s="20" t="s">
        <v>65</v>
      </c>
      <c r="O207" s="20" t="s">
        <v>65</v>
      </c>
      <c r="P207" s="46">
        <v>185.02741357276298</v>
      </c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D207" s="22"/>
      <c r="AE207" s="22"/>
    </row>
    <row r="208" spans="1:31" ht="16.5" customHeight="1">
      <c r="A208" s="21" t="s">
        <v>158</v>
      </c>
      <c r="C208" s="18" t="s">
        <v>6</v>
      </c>
      <c r="D208" s="20">
        <v>118.52879599156994</v>
      </c>
      <c r="E208" s="20">
        <v>113.36572398279574</v>
      </c>
      <c r="F208" s="20">
        <v>148.13474542239555</v>
      </c>
      <c r="G208" s="20">
        <v>168.42267612457692</v>
      </c>
      <c r="H208" s="20">
        <v>183.68733502893289</v>
      </c>
      <c r="I208" s="20">
        <v>230.85586275167239</v>
      </c>
      <c r="J208" s="20">
        <v>157.69179080990349</v>
      </c>
      <c r="K208" s="20">
        <v>118.6887980969712</v>
      </c>
      <c r="L208" s="20">
        <v>202.18169024754874</v>
      </c>
      <c r="M208" s="20" t="s">
        <v>65</v>
      </c>
      <c r="N208" s="20" t="s">
        <v>65</v>
      </c>
      <c r="O208" s="20" t="s">
        <v>65</v>
      </c>
      <c r="P208" s="46">
        <v>160.20724868508242</v>
      </c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</row>
    <row r="209" spans="1:31" ht="6" customHeight="1"/>
    <row r="210" spans="1:31" ht="6" customHeight="1">
      <c r="D210" s="23"/>
      <c r="E210" s="23"/>
      <c r="F210" s="23"/>
      <c r="G210" s="23"/>
      <c r="H210" s="23"/>
      <c r="I210" s="23"/>
      <c r="J210" s="23"/>
    </row>
    <row r="211" spans="1:31" ht="16.5" customHeight="1">
      <c r="C211" s="24" t="s">
        <v>64</v>
      </c>
    </row>
    <row r="212" spans="1:31" ht="16.5" customHeight="1">
      <c r="A212" s="21" t="s">
        <v>159</v>
      </c>
      <c r="C212" s="25" t="s">
        <v>7</v>
      </c>
      <c r="D212" s="26">
        <v>1.3622388075580916</v>
      </c>
      <c r="E212" s="26">
        <v>0.49791061715803719</v>
      </c>
      <c r="F212" s="26">
        <v>0.86407681404399028</v>
      </c>
      <c r="G212" s="26">
        <v>5.4073172102369611</v>
      </c>
      <c r="H212" s="26">
        <v>1.4613201976556023</v>
      </c>
      <c r="I212" s="26">
        <v>6.9412472132061804</v>
      </c>
      <c r="J212" s="26">
        <v>10.288868393481964</v>
      </c>
      <c r="K212" s="26">
        <v>6.0962180725932065</v>
      </c>
      <c r="L212" s="26">
        <v>2.2694558859768121</v>
      </c>
      <c r="M212" s="26" t="s">
        <v>65</v>
      </c>
      <c r="N212" s="26" t="s">
        <v>65</v>
      </c>
      <c r="O212" s="26" t="s">
        <v>65</v>
      </c>
      <c r="P212" s="26">
        <v>3.9192215057592739</v>
      </c>
    </row>
    <row r="213" spans="1:31" ht="16.5" customHeight="1">
      <c r="A213" s="21" t="s">
        <v>160</v>
      </c>
      <c r="C213" s="25" t="s">
        <v>8</v>
      </c>
      <c r="D213" s="47">
        <v>-1.6185549244441821E-2</v>
      </c>
      <c r="E213" s="47">
        <v>-4.0219713056227846E-2</v>
      </c>
      <c r="F213" s="47">
        <v>-1.7835704903003124E-2</v>
      </c>
      <c r="G213" s="47">
        <v>3.9900283123043723E-2</v>
      </c>
      <c r="H213" s="47">
        <v>4.6808077767969802E-2</v>
      </c>
      <c r="I213" s="47">
        <v>0.21556869480854846</v>
      </c>
      <c r="J213" s="47">
        <v>-0.11723353628665079</v>
      </c>
      <c r="K213" s="47">
        <v>-0.3553796749378062</v>
      </c>
      <c r="L213" s="47">
        <v>6.9249074280692824E-2</v>
      </c>
      <c r="M213" s="47" t="s">
        <v>65</v>
      </c>
      <c r="N213" s="47" t="s">
        <v>65</v>
      </c>
      <c r="O213" s="47" t="s">
        <v>65</v>
      </c>
      <c r="P213" s="47">
        <v>-1.7466742134578217E-2</v>
      </c>
    </row>
    <row r="214" spans="1:31" ht="16.5" customHeight="1">
      <c r="A214" s="21" t="s">
        <v>161</v>
      </c>
      <c r="C214" s="25" t="s">
        <v>9</v>
      </c>
      <c r="D214" s="47">
        <v>1.3224581745574504E-3</v>
      </c>
      <c r="E214" s="47">
        <v>-3.4191773688665217E-2</v>
      </c>
      <c r="F214" s="47">
        <v>-7.9015316243367106E-3</v>
      </c>
      <c r="G214" s="47">
        <v>0.10743691398760324</v>
      </c>
      <c r="H214" s="47">
        <v>6.4444317533975726E-2</v>
      </c>
      <c r="I214" s="47">
        <v>0.31429827996087911</v>
      </c>
      <c r="J214" s="47">
        <v>-1.5067108742063962E-3</v>
      </c>
      <c r="K214" s="47">
        <v>-0.30608103975886436</v>
      </c>
      <c r="L214" s="47">
        <v>9.6498291116489554E-2</v>
      </c>
      <c r="M214" s="47" t="s">
        <v>65</v>
      </c>
      <c r="N214" s="47" t="s">
        <v>65</v>
      </c>
      <c r="O214" s="47" t="s">
        <v>65</v>
      </c>
      <c r="P214" s="47">
        <v>2.9115214227054986E-2</v>
      </c>
    </row>
    <row r="215" spans="1:31"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9" t="str">
        <f>P202</f>
        <v>Source : MKG_destination - Septembre 2025</v>
      </c>
    </row>
    <row r="216" spans="1:31">
      <c r="P216" s="48"/>
    </row>
    <row r="218" spans="1:31" ht="48" customHeight="1">
      <c r="C218" s="15" t="s">
        <v>31</v>
      </c>
      <c r="D218" s="16">
        <v>45658</v>
      </c>
      <c r="E218" s="16">
        <v>45689</v>
      </c>
      <c r="F218" s="16">
        <v>45717</v>
      </c>
      <c r="G218" s="16">
        <v>45748</v>
      </c>
      <c r="H218" s="16">
        <v>45778</v>
      </c>
      <c r="I218" s="16">
        <v>45809</v>
      </c>
      <c r="J218" s="16">
        <v>45839</v>
      </c>
      <c r="K218" s="16">
        <v>45870</v>
      </c>
      <c r="L218" s="16">
        <v>45901</v>
      </c>
      <c r="M218" s="16">
        <v>45931</v>
      </c>
      <c r="N218" s="16">
        <v>45962</v>
      </c>
      <c r="O218" s="16">
        <v>45992</v>
      </c>
      <c r="P218" s="17" t="s">
        <v>3</v>
      </c>
    </row>
    <row r="219" spans="1:31" ht="16.5" customHeight="1">
      <c r="A219" s="21" t="s">
        <v>162</v>
      </c>
      <c r="C219" s="18" t="s">
        <v>4</v>
      </c>
      <c r="D219" s="19">
        <v>0.74888175551228753</v>
      </c>
      <c r="E219" s="19">
        <v>0.78704784130688443</v>
      </c>
      <c r="F219" s="19">
        <v>0.85734316576651437</v>
      </c>
      <c r="G219" s="19">
        <v>0.90583319942150087</v>
      </c>
      <c r="H219" s="19">
        <v>0.89603063706463804</v>
      </c>
      <c r="I219" s="19">
        <v>0.9397796555781367</v>
      </c>
      <c r="J219" s="19">
        <v>0.86420395421436003</v>
      </c>
      <c r="K219" s="19">
        <v>0.81632334581772781</v>
      </c>
      <c r="L219" s="19">
        <v>0.88289063340144103</v>
      </c>
      <c r="M219" s="19" t="s">
        <v>65</v>
      </c>
      <c r="N219" s="19" t="s">
        <v>65</v>
      </c>
      <c r="O219" s="19" t="s">
        <v>65</v>
      </c>
      <c r="P219" s="19">
        <v>0.85584546889689062</v>
      </c>
    </row>
    <row r="220" spans="1:31" ht="16.5" customHeight="1">
      <c r="A220" s="21" t="s">
        <v>163</v>
      </c>
      <c r="C220" s="18" t="s">
        <v>5</v>
      </c>
      <c r="D220" s="20">
        <v>199.1231057528459</v>
      </c>
      <c r="E220" s="20">
        <v>190.49563189167901</v>
      </c>
      <c r="F220" s="20">
        <v>224.34504711445271</v>
      </c>
      <c r="G220" s="20">
        <v>251.61403127032702</v>
      </c>
      <c r="H220" s="20">
        <v>283.64378176620079</v>
      </c>
      <c r="I220" s="20">
        <v>323.07871631715227</v>
      </c>
      <c r="J220" s="20">
        <v>246.44661160445514</v>
      </c>
      <c r="K220" s="20">
        <v>200.28242339339195</v>
      </c>
      <c r="L220" s="20">
        <v>296.27232985688187</v>
      </c>
      <c r="M220" s="20" t="s">
        <v>65</v>
      </c>
      <c r="N220" s="20" t="s">
        <v>65</v>
      </c>
      <c r="O220" s="20" t="s">
        <v>65</v>
      </c>
      <c r="P220" s="46">
        <v>249.06192638169259</v>
      </c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D220" s="22"/>
      <c r="AE220" s="22"/>
    </row>
    <row r="221" spans="1:31" ht="16.5" customHeight="1">
      <c r="A221" s="21" t="s">
        <v>164</v>
      </c>
      <c r="C221" s="18" t="s">
        <v>6</v>
      </c>
      <c r="D221" s="20">
        <v>149.11966099925013</v>
      </c>
      <c r="E221" s="20">
        <v>149.92917585873687</v>
      </c>
      <c r="F221" s="20">
        <v>192.34069291714272</v>
      </c>
      <c r="G221" s="20">
        <v>227.92034296494188</v>
      </c>
      <c r="H221" s="20">
        <v>254.15351847539202</v>
      </c>
      <c r="I221" s="20">
        <v>303.6228047451599</v>
      </c>
      <c r="J221" s="20">
        <v>212.98013625130073</v>
      </c>
      <c r="K221" s="20">
        <v>163.49521797297649</v>
      </c>
      <c r="L221" s="20">
        <v>261.57606496666307</v>
      </c>
      <c r="M221" s="20" t="s">
        <v>65</v>
      </c>
      <c r="N221" s="20" t="s">
        <v>65</v>
      </c>
      <c r="O221" s="20" t="s">
        <v>65</v>
      </c>
      <c r="P221" s="46">
        <v>213.15852116850252</v>
      </c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</row>
    <row r="222" spans="1:31" ht="6" customHeight="1"/>
    <row r="223" spans="1:31" ht="6" customHeight="1">
      <c r="D223" s="23"/>
      <c r="E223" s="23"/>
      <c r="F223" s="23"/>
      <c r="G223" s="23"/>
      <c r="H223" s="23"/>
      <c r="I223" s="23"/>
      <c r="J223" s="23"/>
    </row>
    <row r="224" spans="1:31" ht="16.5" customHeight="1">
      <c r="C224" s="24" t="s">
        <v>64</v>
      </c>
    </row>
    <row r="225" spans="1:31" ht="16.5" customHeight="1">
      <c r="A225" s="21" t="s">
        <v>165</v>
      </c>
      <c r="C225" s="25" t="s">
        <v>7</v>
      </c>
      <c r="D225" s="26">
        <v>3.1313824385034383</v>
      </c>
      <c r="E225" s="26">
        <v>6.5037884145833118</v>
      </c>
      <c r="F225" s="26">
        <v>3.2364051313715669</v>
      </c>
      <c r="G225" s="26">
        <v>6.818475607069308</v>
      </c>
      <c r="H225" s="26">
        <v>4.167737732708332</v>
      </c>
      <c r="I225" s="26">
        <v>8.7803840419423693</v>
      </c>
      <c r="J225" s="26">
        <v>13.282415928384427</v>
      </c>
      <c r="K225" s="26">
        <v>2.5986489463273754</v>
      </c>
      <c r="L225" s="26">
        <v>1.3439636189345849</v>
      </c>
      <c r="M225" s="26" t="s">
        <v>65</v>
      </c>
      <c r="N225" s="26" t="s">
        <v>65</v>
      </c>
      <c r="O225" s="26" t="s">
        <v>65</v>
      </c>
      <c r="P225" s="26">
        <v>5.524608015471677</v>
      </c>
    </row>
    <row r="226" spans="1:31" ht="16.5" customHeight="1">
      <c r="A226" s="21" t="s">
        <v>166</v>
      </c>
      <c r="C226" s="25" t="s">
        <v>8</v>
      </c>
      <c r="D226" s="47">
        <v>2.6695414054856537E-2</v>
      </c>
      <c r="E226" s="47">
        <v>4.2325060756462918E-3</v>
      </c>
      <c r="F226" s="47">
        <v>1.178396180442931E-2</v>
      </c>
      <c r="G226" s="47">
        <v>2.9526784651246141E-2</v>
      </c>
      <c r="H226" s="47">
        <v>4.3351982374626008E-2</v>
      </c>
      <c r="I226" s="47">
        <v>0.14713436550442971</v>
      </c>
      <c r="J226" s="47">
        <v>-4.4303842547330219E-2</v>
      </c>
      <c r="K226" s="47">
        <v>-0.23133716801567494</v>
      </c>
      <c r="L226" s="47">
        <v>8.3277969359637938E-2</v>
      </c>
      <c r="M226" s="47" t="s">
        <v>65</v>
      </c>
      <c r="N226" s="47" t="s">
        <v>65</v>
      </c>
      <c r="O226" s="47" t="s">
        <v>65</v>
      </c>
      <c r="P226" s="47">
        <v>1.1974981870853885E-2</v>
      </c>
    </row>
    <row r="227" spans="1:31" ht="16.5" customHeight="1">
      <c r="A227" s="21" t="s">
        <v>167</v>
      </c>
      <c r="C227" s="25" t="s">
        <v>9</v>
      </c>
      <c r="D227" s="47">
        <v>7.1499199868039209E-2</v>
      </c>
      <c r="E227" s="47">
        <v>9.4692695353976175E-2</v>
      </c>
      <c r="F227" s="47">
        <v>5.1476394600080022E-2</v>
      </c>
      <c r="G227" s="47">
        <v>0.1133304772825845</v>
      </c>
      <c r="H227" s="47">
        <v>9.4249165429496351E-2</v>
      </c>
      <c r="I227" s="47">
        <v>0.26535697344268949</v>
      </c>
      <c r="J227" s="47">
        <v>0.12925788218764289</v>
      </c>
      <c r="K227" s="47">
        <v>-0.20606332633213298</v>
      </c>
      <c r="L227" s="47">
        <v>0.10002285992484494</v>
      </c>
      <c r="M227" s="47" t="s">
        <v>65</v>
      </c>
      <c r="N227" s="47" t="s">
        <v>65</v>
      </c>
      <c r="O227" s="47" t="s">
        <v>65</v>
      </c>
      <c r="P227" s="47">
        <v>8.1807224749332441E-2</v>
      </c>
    </row>
    <row r="228" spans="1:31"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9" t="str">
        <f>P215</f>
        <v>Source : MKG_destination - Septembre 2025</v>
      </c>
    </row>
    <row r="230" spans="1:31" ht="24.6">
      <c r="B230" s="43" t="s">
        <v>21</v>
      </c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</row>
    <row r="231" spans="1:31" ht="24">
      <c r="C231" s="45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</row>
    <row r="232" spans="1:31" ht="48" customHeight="1">
      <c r="C232" s="15" t="s">
        <v>32</v>
      </c>
      <c r="D232" s="16">
        <v>45658</v>
      </c>
      <c r="E232" s="16">
        <v>45689</v>
      </c>
      <c r="F232" s="16">
        <v>45717</v>
      </c>
      <c r="G232" s="16">
        <v>45748</v>
      </c>
      <c r="H232" s="16">
        <v>45778</v>
      </c>
      <c r="I232" s="16">
        <v>45809</v>
      </c>
      <c r="J232" s="16">
        <v>45839</v>
      </c>
      <c r="K232" s="16">
        <v>45870</v>
      </c>
      <c r="L232" s="16">
        <v>45901</v>
      </c>
      <c r="M232" s="16">
        <v>45931</v>
      </c>
      <c r="N232" s="16">
        <v>45962</v>
      </c>
      <c r="O232" s="16">
        <v>45992</v>
      </c>
      <c r="P232" s="17" t="s">
        <v>3</v>
      </c>
    </row>
    <row r="233" spans="1:31" ht="16.5" customHeight="1">
      <c r="A233" s="21" t="s">
        <v>168</v>
      </c>
      <c r="C233" s="18" t="s">
        <v>4</v>
      </c>
      <c r="D233" s="19">
        <v>0.75696891462861526</v>
      </c>
      <c r="E233" s="19">
        <v>0.72998430141287285</v>
      </c>
      <c r="F233" s="19">
        <v>0.80492107546530134</v>
      </c>
      <c r="G233" s="19">
        <v>0.85016748489091332</v>
      </c>
      <c r="H233" s="19">
        <v>0.8567021537443904</v>
      </c>
      <c r="I233" s="19">
        <v>0.90338175643807184</v>
      </c>
      <c r="J233" s="19">
        <v>0.86062469185928481</v>
      </c>
      <c r="K233" s="19">
        <v>0.82451258398145644</v>
      </c>
      <c r="L233" s="19">
        <v>0.87636839600190386</v>
      </c>
      <c r="M233" s="19" t="s">
        <v>65</v>
      </c>
      <c r="N233" s="19" t="s">
        <v>65</v>
      </c>
      <c r="O233" s="19" t="s">
        <v>65</v>
      </c>
      <c r="P233" s="19">
        <v>0.82968280482690293</v>
      </c>
    </row>
    <row r="234" spans="1:31" ht="16.5" customHeight="1">
      <c r="A234" s="21" t="s">
        <v>169</v>
      </c>
      <c r="C234" s="18" t="s">
        <v>5</v>
      </c>
      <c r="D234" s="20">
        <v>302.78737999973117</v>
      </c>
      <c r="E234" s="20">
        <v>259.31958468400802</v>
      </c>
      <c r="F234" s="20">
        <v>308.36758231351462</v>
      </c>
      <c r="G234" s="20">
        <v>341.8338624293815</v>
      </c>
      <c r="H234" s="20">
        <v>383.13203545683876</v>
      </c>
      <c r="I234" s="20">
        <v>487.95433704185916</v>
      </c>
      <c r="J234" s="20">
        <v>367.51982100162763</v>
      </c>
      <c r="K234" s="20">
        <v>302.84232634776203</v>
      </c>
      <c r="L234" s="20">
        <v>413.40632515487101</v>
      </c>
      <c r="M234" s="20" t="s">
        <v>65</v>
      </c>
      <c r="N234" s="20" t="s">
        <v>65</v>
      </c>
      <c r="O234" s="20" t="s">
        <v>65</v>
      </c>
      <c r="P234" s="46">
        <v>355.92810347504962</v>
      </c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D234" s="22"/>
      <c r="AE234" s="22"/>
    </row>
    <row r="235" spans="1:31" ht="16.5" customHeight="1">
      <c r="A235" s="21" t="s">
        <v>170</v>
      </c>
      <c r="C235" s="18" t="s">
        <v>6</v>
      </c>
      <c r="D235" s="20">
        <v>229.20063440163858</v>
      </c>
      <c r="E235" s="20">
        <v>189.2992258682319</v>
      </c>
      <c r="F235" s="20">
        <v>248.21156599442904</v>
      </c>
      <c r="G235" s="20">
        <v>290.61603507213368</v>
      </c>
      <c r="H235" s="20">
        <v>328.23003994434595</v>
      </c>
      <c r="I235" s="20">
        <v>440.80904605844967</v>
      </c>
      <c r="J235" s="20">
        <v>316.29663270170528</v>
      </c>
      <c r="K235" s="20">
        <v>249.69730903594876</v>
      </c>
      <c r="L235" s="20">
        <v>362.29623807301584</v>
      </c>
      <c r="M235" s="20" t="s">
        <v>65</v>
      </c>
      <c r="N235" s="20" t="s">
        <v>65</v>
      </c>
      <c r="O235" s="20" t="s">
        <v>65</v>
      </c>
      <c r="P235" s="46">
        <v>295.30742720789931</v>
      </c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</row>
    <row r="236" spans="1:31" ht="6" customHeight="1"/>
    <row r="237" spans="1:31" ht="6" customHeight="1">
      <c r="D237" s="23"/>
      <c r="E237" s="23"/>
      <c r="F237" s="23"/>
      <c r="G237" s="23"/>
      <c r="H237" s="23"/>
      <c r="I237" s="23"/>
      <c r="J237" s="23"/>
    </row>
    <row r="238" spans="1:31" ht="16.5" customHeight="1">
      <c r="C238" s="24" t="s">
        <v>64</v>
      </c>
    </row>
    <row r="239" spans="1:31" ht="16.5" customHeight="1">
      <c r="A239" s="21" t="s">
        <v>171</v>
      </c>
      <c r="C239" s="25" t="s">
        <v>7</v>
      </c>
      <c r="D239" s="26">
        <v>5.6675806944394562</v>
      </c>
      <c r="E239" s="26">
        <v>3.1605877005301486</v>
      </c>
      <c r="F239" s="26">
        <v>1.0285911527157965</v>
      </c>
      <c r="G239" s="26">
        <v>5.3683302547504645</v>
      </c>
      <c r="H239" s="26">
        <v>3.7805505859320077</v>
      </c>
      <c r="I239" s="26">
        <v>10.323421593820459</v>
      </c>
      <c r="J239" s="26">
        <v>12.564217914126152</v>
      </c>
      <c r="K239" s="26">
        <v>6.0149335730025788</v>
      </c>
      <c r="L239" s="26">
        <v>3.7855089540786091</v>
      </c>
      <c r="M239" s="26" t="s">
        <v>65</v>
      </c>
      <c r="N239" s="26" t="s">
        <v>65</v>
      </c>
      <c r="O239" s="26" t="s">
        <v>65</v>
      </c>
      <c r="P239" s="26">
        <v>5.774285547886004</v>
      </c>
    </row>
    <row r="240" spans="1:31" ht="16.5" customHeight="1">
      <c r="A240" s="21" t="s">
        <v>172</v>
      </c>
      <c r="C240" s="25" t="s">
        <v>8</v>
      </c>
      <c r="D240" s="47">
        <v>8.1874291768621266E-2</v>
      </c>
      <c r="E240" s="47">
        <v>3.2139691308981089E-3</v>
      </c>
      <c r="F240" s="47">
        <v>2.7005281391823788E-2</v>
      </c>
      <c r="G240" s="47">
        <v>9.5313198484836104E-2</v>
      </c>
      <c r="H240" s="47">
        <v>6.2234529752366985E-2</v>
      </c>
      <c r="I240" s="47">
        <v>0.20385270153704949</v>
      </c>
      <c r="J240" s="47">
        <v>-0.2131134492614305</v>
      </c>
      <c r="K240" s="47">
        <v>-0.31289588414610292</v>
      </c>
      <c r="L240" s="47">
        <v>5.8156687782210614E-2</v>
      </c>
      <c r="M240" s="47" t="s">
        <v>65</v>
      </c>
      <c r="N240" s="47" t="s">
        <v>65</v>
      </c>
      <c r="O240" s="47" t="s">
        <v>65</v>
      </c>
      <c r="P240" s="47">
        <v>-8.9917243322533702E-3</v>
      </c>
    </row>
    <row r="241" spans="1:31" ht="16.5" customHeight="1">
      <c r="A241" s="21" t="s">
        <v>173</v>
      </c>
      <c r="C241" s="25" t="s">
        <v>9</v>
      </c>
      <c r="D241" s="47">
        <v>0.1694320555472002</v>
      </c>
      <c r="E241" s="47">
        <v>4.8615511060330796E-2</v>
      </c>
      <c r="F241" s="47">
        <v>4.0299036742351912E-2</v>
      </c>
      <c r="G241" s="47">
        <v>0.16913767751659203</v>
      </c>
      <c r="H241" s="47">
        <v>0.11127406830981545</v>
      </c>
      <c r="I241" s="47">
        <v>0.35917254376343122</v>
      </c>
      <c r="J241" s="47">
        <v>-7.8598492427791045E-2</v>
      </c>
      <c r="K241" s="47">
        <v>-0.25882623043038189</v>
      </c>
      <c r="L241" s="47">
        <v>0.1059276842059087</v>
      </c>
      <c r="M241" s="47" t="s">
        <v>65</v>
      </c>
      <c r="N241" s="47" t="s">
        <v>65</v>
      </c>
      <c r="O241" s="47" t="s">
        <v>65</v>
      </c>
      <c r="P241" s="47">
        <v>6.5137937811241775E-2</v>
      </c>
    </row>
    <row r="242" spans="1:31"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9" t="str">
        <f>P228</f>
        <v>Source : MKG_destination - Septembre 2025</v>
      </c>
    </row>
    <row r="243" spans="1:31" ht="12.75" customHeight="1">
      <c r="C243" s="45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</row>
    <row r="245" spans="1:31" ht="48" customHeight="1">
      <c r="C245" s="15" t="s">
        <v>33</v>
      </c>
      <c r="D245" s="16">
        <v>45658</v>
      </c>
      <c r="E245" s="16">
        <v>45689</v>
      </c>
      <c r="F245" s="16">
        <v>45717</v>
      </c>
      <c r="G245" s="16">
        <v>45748</v>
      </c>
      <c r="H245" s="16">
        <v>45778</v>
      </c>
      <c r="I245" s="16">
        <v>45809</v>
      </c>
      <c r="J245" s="16">
        <v>45839</v>
      </c>
      <c r="K245" s="16">
        <v>45870</v>
      </c>
      <c r="L245" s="16">
        <v>45901</v>
      </c>
      <c r="M245" s="16">
        <v>45931</v>
      </c>
      <c r="N245" s="16">
        <v>45962</v>
      </c>
      <c r="O245" s="16">
        <v>45992</v>
      </c>
      <c r="P245" s="17" t="s">
        <v>3</v>
      </c>
    </row>
    <row r="246" spans="1:31" ht="16.5" customHeight="1">
      <c r="A246" s="21" t="s">
        <v>174</v>
      </c>
      <c r="C246" s="18" t="s">
        <v>4</v>
      </c>
      <c r="D246" s="19">
        <v>0.69175498473145325</v>
      </c>
      <c r="E246" s="19">
        <v>0.70214034855211716</v>
      </c>
      <c r="F246" s="19">
        <v>0.76304764184821638</v>
      </c>
      <c r="G246" s="19">
        <v>0.78968204874427816</v>
      </c>
      <c r="H246" s="19">
        <v>0.84404932950191569</v>
      </c>
      <c r="I246" s="19">
        <v>0.8972043542800594</v>
      </c>
      <c r="J246" s="19">
        <v>0.83982269078710914</v>
      </c>
      <c r="K246" s="19">
        <v>0.73925020960594079</v>
      </c>
      <c r="L246" s="19">
        <v>0.8391367567153899</v>
      </c>
      <c r="M246" s="19" t="s">
        <v>65</v>
      </c>
      <c r="N246" s="19" t="s">
        <v>65</v>
      </c>
      <c r="O246" s="19" t="s">
        <v>65</v>
      </c>
      <c r="P246" s="19">
        <v>0.78889143523823413</v>
      </c>
    </row>
    <row r="247" spans="1:31" ht="16.5" customHeight="1">
      <c r="A247" s="21" t="s">
        <v>175</v>
      </c>
      <c r="C247" s="18" t="s">
        <v>5</v>
      </c>
      <c r="D247" s="20">
        <v>185.32324937245738</v>
      </c>
      <c r="E247" s="20">
        <v>180.35538690897508</v>
      </c>
      <c r="F247" s="20">
        <v>195.80009584085028</v>
      </c>
      <c r="G247" s="20">
        <v>215.83675999725835</v>
      </c>
      <c r="H247" s="20">
        <v>278.52727587062913</v>
      </c>
      <c r="I247" s="20">
        <v>320.54856180201296</v>
      </c>
      <c r="J247" s="20">
        <v>230.12589604136946</v>
      </c>
      <c r="K247" s="20">
        <v>186.42226992871031</v>
      </c>
      <c r="L247" s="20">
        <v>256.63854166666664</v>
      </c>
      <c r="M247" s="20" t="s">
        <v>65</v>
      </c>
      <c r="N247" s="20" t="s">
        <v>65</v>
      </c>
      <c r="O247" s="20" t="s">
        <v>65</v>
      </c>
      <c r="P247" s="46">
        <v>230.83284346170268</v>
      </c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D247" s="22"/>
      <c r="AE247" s="22"/>
    </row>
    <row r="248" spans="1:31" ht="16.5" customHeight="1">
      <c r="A248" s="21" t="s">
        <v>176</v>
      </c>
      <c r="C248" s="18" t="s">
        <v>6</v>
      </c>
      <c r="D248" s="20">
        <v>128.19828154002755</v>
      </c>
      <c r="E248" s="20">
        <v>126.63479422751972</v>
      </c>
      <c r="F248" s="20">
        <v>149.40480140501555</v>
      </c>
      <c r="G248" s="20">
        <v>170.44241482896203</v>
      </c>
      <c r="H248" s="20">
        <v>235.0907604465996</v>
      </c>
      <c r="I248" s="20">
        <v>287.59756540697674</v>
      </c>
      <c r="J248" s="20">
        <v>193.26494923325745</v>
      </c>
      <c r="K248" s="20">
        <v>137.81270212001436</v>
      </c>
      <c r="L248" s="20">
        <v>215.35483350233412</v>
      </c>
      <c r="M248" s="20" t="s">
        <v>65</v>
      </c>
      <c r="N248" s="20" t="s">
        <v>65</v>
      </c>
      <c r="O248" s="20" t="s">
        <v>65</v>
      </c>
      <c r="P248" s="46">
        <v>182.10205317862525</v>
      </c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</row>
    <row r="249" spans="1:31" ht="6" customHeight="1"/>
    <row r="250" spans="1:31" ht="6" customHeight="1">
      <c r="D250" s="23"/>
      <c r="E250" s="23"/>
      <c r="F250" s="23"/>
      <c r="G250" s="23"/>
      <c r="H250" s="23"/>
      <c r="I250" s="23"/>
      <c r="J250" s="23"/>
    </row>
    <row r="251" spans="1:31" ht="16.5" customHeight="1">
      <c r="C251" s="24" t="s">
        <v>64</v>
      </c>
    </row>
    <row r="252" spans="1:31" ht="16.5" customHeight="1">
      <c r="A252" s="21" t="s">
        <v>177</v>
      </c>
      <c r="C252" s="25" t="s">
        <v>7</v>
      </c>
      <c r="D252" s="26">
        <v>-5.8290111775070708</v>
      </c>
      <c r="E252" s="26">
        <v>0.26780517911390023</v>
      </c>
      <c r="F252" s="26">
        <v>-3.0821722936552831</v>
      </c>
      <c r="G252" s="26">
        <v>2.7021127752080432E-2</v>
      </c>
      <c r="H252" s="26">
        <v>3.9667670217826134</v>
      </c>
      <c r="I252" s="26">
        <v>4.6214255270158429</v>
      </c>
      <c r="J252" s="26">
        <v>9.1215657056356036</v>
      </c>
      <c r="K252" s="26">
        <v>-4.3189340310266999</v>
      </c>
      <c r="L252" s="26">
        <v>4.773824186390474</v>
      </c>
      <c r="M252" s="26" t="s">
        <v>65</v>
      </c>
      <c r="N252" s="26" t="s">
        <v>65</v>
      </c>
      <c r="O252" s="26" t="s">
        <v>65</v>
      </c>
      <c r="P252" s="26">
        <v>0.96843867800843197</v>
      </c>
    </row>
    <row r="253" spans="1:31" ht="16.5" customHeight="1">
      <c r="A253" s="21" t="s">
        <v>178</v>
      </c>
      <c r="C253" s="25" t="s">
        <v>8</v>
      </c>
      <c r="D253" s="47">
        <v>2.9964871121932246E-2</v>
      </c>
      <c r="E253" s="47">
        <v>-3.1168510364573132E-3</v>
      </c>
      <c r="F253" s="47">
        <v>-2.6459482328723194E-2</v>
      </c>
      <c r="G253" s="47">
        <v>5.7233625147721012E-2</v>
      </c>
      <c r="H253" s="47">
        <v>-6.0897781459035016E-4</v>
      </c>
      <c r="I253" s="47">
        <v>0.10399428977288494</v>
      </c>
      <c r="J253" s="47">
        <v>-0.13184245118126103</v>
      </c>
      <c r="K253" s="47">
        <v>-0.35636832214287173</v>
      </c>
      <c r="L253" s="47">
        <v>7.8805419460924009E-2</v>
      </c>
      <c r="M253" s="47" t="s">
        <v>65</v>
      </c>
      <c r="N253" s="47" t="s">
        <v>65</v>
      </c>
      <c r="O253" s="47" t="s">
        <v>65</v>
      </c>
      <c r="P253" s="47">
        <v>-3.045966015167767E-2</v>
      </c>
    </row>
    <row r="254" spans="1:31" ht="16.5" customHeight="1">
      <c r="A254" s="21" t="s">
        <v>179</v>
      </c>
      <c r="C254" s="25" t="s">
        <v>9</v>
      </c>
      <c r="D254" s="47">
        <v>-5.0079339208521478E-2</v>
      </c>
      <c r="E254" s="47">
        <v>6.9994468648704178E-4</v>
      </c>
      <c r="F254" s="47">
        <v>-6.4256880029423646E-2</v>
      </c>
      <c r="G254" s="47">
        <v>5.7595510332272726E-2</v>
      </c>
      <c r="H254" s="47">
        <v>4.8675479419293177E-2</v>
      </c>
      <c r="I254" s="47">
        <v>0.16394830567004015</v>
      </c>
      <c r="J254" s="47">
        <v>-2.6059900823313997E-2</v>
      </c>
      <c r="K254" s="47">
        <v>-0.39189570259343376</v>
      </c>
      <c r="L254" s="47">
        <v>0.14388043927945571</v>
      </c>
      <c r="M254" s="47" t="s">
        <v>65</v>
      </c>
      <c r="N254" s="47" t="s">
        <v>65</v>
      </c>
      <c r="O254" s="47" t="s">
        <v>65</v>
      </c>
      <c r="P254" s="47">
        <v>-1.8409713133661354E-2</v>
      </c>
    </row>
    <row r="255" spans="1:31"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9" t="str">
        <f>P242</f>
        <v>Source : MKG_destination - Septembre 2025</v>
      </c>
    </row>
    <row r="256" spans="1:31" ht="12.75" customHeight="1">
      <c r="C256" s="45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</row>
    <row r="258" spans="1:31" ht="48" customHeight="1">
      <c r="C258" s="15" t="s">
        <v>34</v>
      </c>
      <c r="D258" s="16">
        <v>45658</v>
      </c>
      <c r="E258" s="16">
        <v>45689</v>
      </c>
      <c r="F258" s="16">
        <v>45717</v>
      </c>
      <c r="G258" s="16">
        <v>45748</v>
      </c>
      <c r="H258" s="16">
        <v>45778</v>
      </c>
      <c r="I258" s="16">
        <v>45809</v>
      </c>
      <c r="J258" s="16">
        <v>45839</v>
      </c>
      <c r="K258" s="16">
        <v>45870</v>
      </c>
      <c r="L258" s="16">
        <v>45901</v>
      </c>
      <c r="M258" s="16">
        <v>45931</v>
      </c>
      <c r="N258" s="16">
        <v>45962</v>
      </c>
      <c r="O258" s="16">
        <v>45992</v>
      </c>
      <c r="P258" s="17" t="s">
        <v>3</v>
      </c>
    </row>
    <row r="259" spans="1:31" ht="16.5" customHeight="1">
      <c r="A259" s="21" t="s">
        <v>180</v>
      </c>
      <c r="C259" s="18" t="s">
        <v>4</v>
      </c>
      <c r="D259" s="19">
        <v>0.65657297790663338</v>
      </c>
      <c r="E259" s="19">
        <v>0.73173861788011285</v>
      </c>
      <c r="F259" s="19">
        <v>0.75032441200324407</v>
      </c>
      <c r="G259" s="19">
        <v>0.81439641619944625</v>
      </c>
      <c r="H259" s="19">
        <v>0.80964978245689423</v>
      </c>
      <c r="I259" s="19">
        <v>0.87103582414853853</v>
      </c>
      <c r="J259" s="19">
        <v>0.77113853342822236</v>
      </c>
      <c r="K259" s="19">
        <v>0.65906287697041166</v>
      </c>
      <c r="L259" s="19">
        <v>0.82684830306060098</v>
      </c>
      <c r="M259" s="19" t="s">
        <v>65</v>
      </c>
      <c r="N259" s="19" t="s">
        <v>65</v>
      </c>
      <c r="O259" s="19" t="s">
        <v>65</v>
      </c>
      <c r="P259" s="19">
        <v>0.7654044689955225</v>
      </c>
    </row>
    <row r="260" spans="1:31" ht="16.5" customHeight="1">
      <c r="A260" s="21" t="s">
        <v>181</v>
      </c>
      <c r="C260" s="18" t="s">
        <v>5</v>
      </c>
      <c r="D260" s="20">
        <v>168.77126253424237</v>
      </c>
      <c r="E260" s="20">
        <v>183.61685977521617</v>
      </c>
      <c r="F260" s="20">
        <v>176.8558420706552</v>
      </c>
      <c r="G260" s="20">
        <v>176.53538219831563</v>
      </c>
      <c r="H260" s="20">
        <v>192.15009930671886</v>
      </c>
      <c r="I260" s="20">
        <v>244.10831912968769</v>
      </c>
      <c r="J260" s="20">
        <v>170.79839059425552</v>
      </c>
      <c r="K260" s="20">
        <v>137.63831306233934</v>
      </c>
      <c r="L260" s="20">
        <v>221.98890087835682</v>
      </c>
      <c r="M260" s="20" t="s">
        <v>65</v>
      </c>
      <c r="N260" s="20" t="s">
        <v>65</v>
      </c>
      <c r="O260" s="20" t="s">
        <v>65</v>
      </c>
      <c r="P260" s="46">
        <v>187.87022225363648</v>
      </c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D260" s="22"/>
      <c r="AE260" s="22"/>
    </row>
    <row r="261" spans="1:31" ht="16.5" customHeight="1">
      <c r="A261" s="21" t="s">
        <v>182</v>
      </c>
      <c r="C261" s="18" t="s">
        <v>6</v>
      </c>
      <c r="D261" s="20">
        <v>110.81065042716975</v>
      </c>
      <c r="E261" s="20">
        <v>134.35954719140315</v>
      </c>
      <c r="F261" s="20">
        <v>132.69925571100296</v>
      </c>
      <c r="G261" s="20">
        <v>143.76978259470778</v>
      </c>
      <c r="H261" s="20">
        <v>155.57428610275554</v>
      </c>
      <c r="I261" s="20">
        <v>212.62709093464196</v>
      </c>
      <c r="J261" s="20">
        <v>131.70922043475488</v>
      </c>
      <c r="K261" s="20">
        <v>90.712302588219544</v>
      </c>
      <c r="L261" s="20">
        <v>183.55114598955728</v>
      </c>
      <c r="M261" s="20" t="s">
        <v>65</v>
      </c>
      <c r="N261" s="20" t="s">
        <v>65</v>
      </c>
      <c r="O261" s="20" t="s">
        <v>65</v>
      </c>
      <c r="P261" s="46">
        <v>143.79670770411542</v>
      </c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</row>
    <row r="262" spans="1:31" ht="6" customHeight="1"/>
    <row r="263" spans="1:31" ht="6" customHeight="1">
      <c r="D263" s="23"/>
      <c r="E263" s="23"/>
      <c r="F263" s="23"/>
      <c r="G263" s="23"/>
      <c r="H263" s="23"/>
      <c r="I263" s="23"/>
      <c r="J263" s="23"/>
    </row>
    <row r="264" spans="1:31" ht="16.5" customHeight="1">
      <c r="C264" s="24" t="s">
        <v>64</v>
      </c>
    </row>
    <row r="265" spans="1:31" ht="16.5" customHeight="1">
      <c r="A265" s="21" t="s">
        <v>183</v>
      </c>
      <c r="C265" s="25" t="s">
        <v>7</v>
      </c>
      <c r="D265" s="26">
        <v>-0.17727444882849053</v>
      </c>
      <c r="E265" s="26">
        <v>4.3508414504950572</v>
      </c>
      <c r="F265" s="26">
        <v>-3.3376040387966599</v>
      </c>
      <c r="G265" s="26">
        <v>4.9470166182166491</v>
      </c>
      <c r="H265" s="26">
        <v>4.5806701986028431</v>
      </c>
      <c r="I265" s="26">
        <v>13.460333161848503</v>
      </c>
      <c r="J265" s="26">
        <v>15.193911449512576</v>
      </c>
      <c r="K265" s="26">
        <v>6.2032753869234458E-2</v>
      </c>
      <c r="L265" s="26">
        <v>0.94650454607777545</v>
      </c>
      <c r="M265" s="26" t="s">
        <v>65</v>
      </c>
      <c r="N265" s="26" t="s">
        <v>65</v>
      </c>
      <c r="O265" s="26" t="s">
        <v>65</v>
      </c>
      <c r="P265" s="26">
        <v>4.4450553625872686</v>
      </c>
    </row>
    <row r="266" spans="1:31" ht="16.5" customHeight="1">
      <c r="A266" s="21" t="s">
        <v>184</v>
      </c>
      <c r="C266" s="25" t="s">
        <v>8</v>
      </c>
      <c r="D266" s="47">
        <v>-6.1777162836304633E-2</v>
      </c>
      <c r="E266" s="47">
        <v>1.1941877347840135E-2</v>
      </c>
      <c r="F266" s="47">
        <v>-6.855221307552839E-2</v>
      </c>
      <c r="G266" s="47">
        <v>-0.12005213050107966</v>
      </c>
      <c r="H266" s="47">
        <v>-3.6236540000701312E-2</v>
      </c>
      <c r="I266" s="47">
        <v>0.23757744938783754</v>
      </c>
      <c r="J266" s="47">
        <v>-0.19729313350941724</v>
      </c>
      <c r="K266" s="47">
        <v>-0.40448866916785942</v>
      </c>
      <c r="L266" s="47">
        <v>6.5687494149313519E-2</v>
      </c>
      <c r="M266" s="47" t="s">
        <v>65</v>
      </c>
      <c r="N266" s="47" t="s">
        <v>65</v>
      </c>
      <c r="O266" s="47" t="s">
        <v>65</v>
      </c>
      <c r="P266" s="47">
        <v>-6.0738366801741495E-2</v>
      </c>
    </row>
    <row r="267" spans="1:31" ht="16.5" customHeight="1">
      <c r="A267" s="21" t="s">
        <v>185</v>
      </c>
      <c r="C267" s="25" t="s">
        <v>9</v>
      </c>
      <c r="D267" s="47">
        <v>-6.4303539642269647E-2</v>
      </c>
      <c r="E267" s="47">
        <v>7.591463884341132E-2</v>
      </c>
      <c r="F267" s="47">
        <v>-0.10822048028249254</v>
      </c>
      <c r="G267" s="47">
        <v>-6.3143157466396094E-2</v>
      </c>
      <c r="H267" s="47">
        <v>2.1559133909177408E-2</v>
      </c>
      <c r="I267" s="47">
        <v>0.46377883174565349</v>
      </c>
      <c r="J267" s="47">
        <v>-3.2497306785506108E-4</v>
      </c>
      <c r="K267" s="47">
        <v>-0.40392762997250775</v>
      </c>
      <c r="L267" s="47">
        <v>7.8027825915741866E-2</v>
      </c>
      <c r="M267" s="47" t="s">
        <v>65</v>
      </c>
      <c r="N267" s="47" t="s">
        <v>65</v>
      </c>
      <c r="O267" s="47" t="s">
        <v>65</v>
      </c>
      <c r="P267" s="47">
        <v>-2.8280084485348134E-3</v>
      </c>
    </row>
    <row r="268" spans="1:31"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9" t="str">
        <f>P255</f>
        <v>Source : MKG_destination - Septembre 2025</v>
      </c>
    </row>
    <row r="269" spans="1:31" ht="12.75" customHeight="1">
      <c r="C269" s="45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</row>
    <row r="271" spans="1:31" ht="48" customHeight="1">
      <c r="C271" s="15" t="s">
        <v>35</v>
      </c>
      <c r="D271" s="16">
        <v>45658</v>
      </c>
      <c r="E271" s="16">
        <v>45689</v>
      </c>
      <c r="F271" s="16">
        <v>45717</v>
      </c>
      <c r="G271" s="16">
        <v>45748</v>
      </c>
      <c r="H271" s="16">
        <v>45778</v>
      </c>
      <c r="I271" s="16">
        <v>45809</v>
      </c>
      <c r="J271" s="16">
        <v>45839</v>
      </c>
      <c r="K271" s="16">
        <v>45870</v>
      </c>
      <c r="L271" s="16">
        <v>45901</v>
      </c>
      <c r="M271" s="16">
        <v>45931</v>
      </c>
      <c r="N271" s="16">
        <v>45962</v>
      </c>
      <c r="O271" s="16">
        <v>45992</v>
      </c>
      <c r="P271" s="17" t="s">
        <v>3</v>
      </c>
    </row>
    <row r="272" spans="1:31" ht="16.5" customHeight="1">
      <c r="A272" s="21" t="s">
        <v>186</v>
      </c>
      <c r="C272" s="18" t="s">
        <v>4</v>
      </c>
      <c r="D272" s="19">
        <v>0.68679347002038516</v>
      </c>
      <c r="E272" s="19">
        <v>0.69412073048589851</v>
      </c>
      <c r="F272" s="19">
        <v>0.80414330191640437</v>
      </c>
      <c r="G272" s="19">
        <v>0.84968189155825657</v>
      </c>
      <c r="H272" s="19">
        <v>0.84810147695335625</v>
      </c>
      <c r="I272" s="19">
        <v>0.90230132735735213</v>
      </c>
      <c r="J272" s="19">
        <v>0.81984657470072031</v>
      </c>
      <c r="K272" s="19">
        <v>0.72501693766937669</v>
      </c>
      <c r="L272" s="19">
        <v>0.86094625711430683</v>
      </c>
      <c r="M272" s="19" t="s">
        <v>65</v>
      </c>
      <c r="N272" s="19" t="s">
        <v>65</v>
      </c>
      <c r="O272" s="19" t="s">
        <v>65</v>
      </c>
      <c r="P272" s="19">
        <v>0.79967763976577833</v>
      </c>
    </row>
    <row r="273" spans="1:31" ht="16.5" customHeight="1">
      <c r="A273" s="21" t="s">
        <v>187</v>
      </c>
      <c r="C273" s="18" t="s">
        <v>5</v>
      </c>
      <c r="D273" s="20">
        <v>252.26841809427586</v>
      </c>
      <c r="E273" s="20">
        <v>223.32444436484391</v>
      </c>
      <c r="F273" s="20">
        <v>255.84308615591044</v>
      </c>
      <c r="G273" s="20">
        <v>281.72339092407645</v>
      </c>
      <c r="H273" s="20">
        <v>316.37668272776438</v>
      </c>
      <c r="I273" s="20">
        <v>388.39830697449491</v>
      </c>
      <c r="J273" s="20">
        <v>285.57008347087304</v>
      </c>
      <c r="K273" s="20">
        <v>229.11947229806682</v>
      </c>
      <c r="L273" s="20">
        <v>333.24254783916354</v>
      </c>
      <c r="M273" s="20" t="s">
        <v>65</v>
      </c>
      <c r="N273" s="20" t="s">
        <v>65</v>
      </c>
      <c r="O273" s="20" t="s">
        <v>65</v>
      </c>
      <c r="P273" s="46">
        <v>289.46132048524635</v>
      </c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D273" s="22"/>
      <c r="AE273" s="22"/>
    </row>
    <row r="274" spans="1:31" ht="16.5" customHeight="1">
      <c r="A274" s="21" t="s">
        <v>188</v>
      </c>
      <c r="C274" s="18" t="s">
        <v>6</v>
      </c>
      <c r="D274" s="20">
        <v>173.25630223952103</v>
      </c>
      <c r="E274" s="20">
        <v>155.01412645788287</v>
      </c>
      <c r="F274" s="20">
        <v>205.73450407389694</v>
      </c>
      <c r="G274" s="20">
        <v>239.37526369657547</v>
      </c>
      <c r="H274" s="20">
        <v>268.31953189502042</v>
      </c>
      <c r="I274" s="20">
        <v>350.45230792643508</v>
      </c>
      <c r="J274" s="20">
        <v>234.12365477059404</v>
      </c>
      <c r="K274" s="20">
        <v>166.11549816596798</v>
      </c>
      <c r="L274" s="20">
        <v>286.90392427336315</v>
      </c>
      <c r="M274" s="20" t="s">
        <v>65</v>
      </c>
      <c r="N274" s="20" t="s">
        <v>65</v>
      </c>
      <c r="O274" s="20" t="s">
        <v>65</v>
      </c>
      <c r="P274" s="46">
        <v>231.47574556912733</v>
      </c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</row>
    <row r="275" spans="1:31" ht="6" customHeight="1"/>
    <row r="276" spans="1:31" ht="6" customHeight="1">
      <c r="D276" s="23"/>
      <c r="E276" s="23"/>
      <c r="F276" s="23"/>
      <c r="G276" s="23"/>
      <c r="H276" s="23"/>
      <c r="I276" s="23"/>
      <c r="J276" s="23"/>
    </row>
    <row r="277" spans="1:31" ht="16.5" customHeight="1">
      <c r="C277" s="24" t="s">
        <v>64</v>
      </c>
    </row>
    <row r="278" spans="1:31" ht="16.5" customHeight="1">
      <c r="A278" s="21" t="s">
        <v>189</v>
      </c>
      <c r="C278" s="25" t="s">
        <v>7</v>
      </c>
      <c r="D278" s="26">
        <v>7.8104087455134197</v>
      </c>
      <c r="E278" s="26">
        <v>5.1338294276359271</v>
      </c>
      <c r="F278" s="26">
        <v>2.2248505109863315</v>
      </c>
      <c r="G278" s="26">
        <v>4.9734181418381151</v>
      </c>
      <c r="H278" s="26">
        <v>5.2739138715232725</v>
      </c>
      <c r="I278" s="26">
        <v>10.870069191046717</v>
      </c>
      <c r="J278" s="26">
        <v>15.063772454986546</v>
      </c>
      <c r="K278" s="26">
        <v>6.4316691763623872</v>
      </c>
      <c r="L278" s="26">
        <v>3.3276039661024326</v>
      </c>
      <c r="M278" s="26" t="s">
        <v>65</v>
      </c>
      <c r="N278" s="26" t="s">
        <v>65</v>
      </c>
      <c r="O278" s="26" t="s">
        <v>65</v>
      </c>
      <c r="P278" s="26">
        <v>6.85451297387959</v>
      </c>
    </row>
    <row r="279" spans="1:31" ht="16.5" customHeight="1">
      <c r="A279" s="21" t="s">
        <v>190</v>
      </c>
      <c r="C279" s="25" t="s">
        <v>8</v>
      </c>
      <c r="D279" s="47">
        <v>4.6624548671099442E-2</v>
      </c>
      <c r="E279" s="47">
        <v>3.073323929425964E-2</v>
      </c>
      <c r="F279" s="47">
        <v>2.0757931324921541E-2</v>
      </c>
      <c r="G279" s="47">
        <v>4.1117757406418542E-2</v>
      </c>
      <c r="H279" s="47">
        <v>3.452641009093016E-2</v>
      </c>
      <c r="I279" s="47">
        <v>0.15758631561725323</v>
      </c>
      <c r="J279" s="47">
        <v>-0.20484803656268236</v>
      </c>
      <c r="K279" s="47">
        <v>-0.40599336989045742</v>
      </c>
      <c r="L279" s="47">
        <v>3.5929811833809389E-2</v>
      </c>
      <c r="M279" s="47" t="s">
        <v>65</v>
      </c>
      <c r="N279" s="47" t="s">
        <v>65</v>
      </c>
      <c r="O279" s="47" t="s">
        <v>65</v>
      </c>
      <c r="P279" s="47">
        <v>-3.4756216292073372E-2</v>
      </c>
    </row>
    <row r="280" spans="1:31" ht="16.5" customHeight="1">
      <c r="A280" s="21" t="s">
        <v>191</v>
      </c>
      <c r="C280" s="25" t="s">
        <v>9</v>
      </c>
      <c r="D280" s="47">
        <v>0.18092236562593178</v>
      </c>
      <c r="E280" s="47">
        <v>0.11305671824828578</v>
      </c>
      <c r="F280" s="47">
        <v>4.9803191817472392E-2</v>
      </c>
      <c r="G280" s="47">
        <v>0.10584591247007302</v>
      </c>
      <c r="H280" s="47">
        <v>0.10312411609649486</v>
      </c>
      <c r="I280" s="47">
        <v>0.31614268242614241</v>
      </c>
      <c r="J280" s="47">
        <v>-2.5860740718411601E-2</v>
      </c>
      <c r="K280" s="47">
        <v>-0.34816905156902289</v>
      </c>
      <c r="L280" s="47">
        <v>7.7578817413214596E-2</v>
      </c>
      <c r="M280" s="47" t="s">
        <v>65</v>
      </c>
      <c r="N280" s="47" t="s">
        <v>65</v>
      </c>
      <c r="O280" s="47" t="s">
        <v>65</v>
      </c>
      <c r="P280" s="47">
        <v>5.5737311866569605E-2</v>
      </c>
    </row>
    <row r="281" spans="1:31"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9" t="str">
        <f>P268</f>
        <v>Source : MKG_destination - Septembre 2025</v>
      </c>
    </row>
    <row r="282" spans="1:31" ht="12.75" customHeight="1">
      <c r="C282" s="45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</row>
    <row r="284" spans="1:31" ht="48" customHeight="1">
      <c r="C284" s="15" t="s">
        <v>36</v>
      </c>
      <c r="D284" s="16">
        <v>45658</v>
      </c>
      <c r="E284" s="16">
        <v>45689</v>
      </c>
      <c r="F284" s="16">
        <v>45717</v>
      </c>
      <c r="G284" s="16">
        <v>45748</v>
      </c>
      <c r="H284" s="16">
        <v>45778</v>
      </c>
      <c r="I284" s="16">
        <v>45809</v>
      </c>
      <c r="J284" s="16">
        <v>45839</v>
      </c>
      <c r="K284" s="16">
        <v>45870</v>
      </c>
      <c r="L284" s="16">
        <v>45901</v>
      </c>
      <c r="M284" s="16">
        <v>45931</v>
      </c>
      <c r="N284" s="16">
        <v>45962</v>
      </c>
      <c r="O284" s="16">
        <v>45992</v>
      </c>
      <c r="P284" s="17" t="s">
        <v>3</v>
      </c>
    </row>
    <row r="285" spans="1:31" ht="16.5" customHeight="1">
      <c r="A285" s="21" t="s">
        <v>192</v>
      </c>
      <c r="C285" s="18" t="s">
        <v>4</v>
      </c>
      <c r="D285" s="19">
        <v>0.72680648905444434</v>
      </c>
      <c r="E285" s="19">
        <v>0.76196927736048292</v>
      </c>
      <c r="F285" s="19">
        <v>0.83769256394788727</v>
      </c>
      <c r="G285" s="19">
        <v>0.88820852604249068</v>
      </c>
      <c r="H285" s="19">
        <v>0.88175430094499641</v>
      </c>
      <c r="I285" s="19">
        <v>0.91696495811523193</v>
      </c>
      <c r="J285" s="19">
        <v>0.87848860239835791</v>
      </c>
      <c r="K285" s="19">
        <v>0.82340454483603209</v>
      </c>
      <c r="L285" s="19">
        <v>0.85650010734721693</v>
      </c>
      <c r="M285" s="19" t="s">
        <v>65</v>
      </c>
      <c r="N285" s="19" t="s">
        <v>65</v>
      </c>
      <c r="O285" s="19" t="s">
        <v>65</v>
      </c>
      <c r="P285" s="19">
        <v>0.84152327841635266</v>
      </c>
    </row>
    <row r="286" spans="1:31" ht="16.5" customHeight="1">
      <c r="A286" s="21" t="s">
        <v>193</v>
      </c>
      <c r="C286" s="18" t="s">
        <v>5</v>
      </c>
      <c r="D286" s="20">
        <v>212.27281716556487</v>
      </c>
      <c r="E286" s="20">
        <v>204.51823294585427</v>
      </c>
      <c r="F286" s="20">
        <v>225.91150059786114</v>
      </c>
      <c r="G286" s="20">
        <v>253.37459139199129</v>
      </c>
      <c r="H286" s="20">
        <v>275.46256301921494</v>
      </c>
      <c r="I286" s="20">
        <v>346.56494626797195</v>
      </c>
      <c r="J286" s="20">
        <v>266.39533576640468</v>
      </c>
      <c r="K286" s="20">
        <v>217.94634320121077</v>
      </c>
      <c r="L286" s="20">
        <v>303.57175246032955</v>
      </c>
      <c r="M286" s="20" t="s">
        <v>65</v>
      </c>
      <c r="N286" s="20" t="s">
        <v>65</v>
      </c>
      <c r="O286" s="20" t="s">
        <v>65</v>
      </c>
      <c r="P286" s="46">
        <v>258.66006346943885</v>
      </c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D286" s="22"/>
      <c r="AE286" s="22"/>
    </row>
    <row r="287" spans="1:31" ht="16.5" customHeight="1">
      <c r="A287" s="21" t="s">
        <v>194</v>
      </c>
      <c r="C287" s="18" t="s">
        <v>6</v>
      </c>
      <c r="D287" s="20">
        <v>154.28126096580019</v>
      </c>
      <c r="E287" s="20">
        <v>155.83661016479547</v>
      </c>
      <c r="F287" s="20">
        <v>189.24438416113696</v>
      </c>
      <c r="G287" s="20">
        <v>225.04947235689892</v>
      </c>
      <c r="H287" s="20">
        <v>242.89029969152486</v>
      </c>
      <c r="I287" s="20">
        <v>317.78791143881847</v>
      </c>
      <c r="J287" s="20">
        <v>234.02526620287011</v>
      </c>
      <c r="K287" s="20">
        <v>179.4580095222706</v>
      </c>
      <c r="L287" s="20">
        <v>260.00923856985503</v>
      </c>
      <c r="M287" s="20" t="s">
        <v>65</v>
      </c>
      <c r="N287" s="20" t="s">
        <v>65</v>
      </c>
      <c r="O287" s="20" t="s">
        <v>65</v>
      </c>
      <c r="P287" s="46">
        <v>217.66846460618402</v>
      </c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</row>
    <row r="288" spans="1:31" ht="6" customHeight="1"/>
    <row r="289" spans="1:16" ht="6" customHeight="1">
      <c r="D289" s="23"/>
      <c r="E289" s="23"/>
      <c r="F289" s="23"/>
      <c r="G289" s="23"/>
      <c r="H289" s="23"/>
      <c r="I289" s="23"/>
      <c r="J289" s="23"/>
    </row>
    <row r="290" spans="1:16" ht="16.5" customHeight="1">
      <c r="C290" s="24" t="s">
        <v>64</v>
      </c>
    </row>
    <row r="291" spans="1:16" ht="16.5" customHeight="1">
      <c r="A291" s="21" t="s">
        <v>195</v>
      </c>
      <c r="C291" s="25" t="s">
        <v>7</v>
      </c>
      <c r="D291" s="26">
        <v>3.9291208019227808</v>
      </c>
      <c r="E291" s="26">
        <v>4.1574221381283527</v>
      </c>
      <c r="F291" s="26">
        <v>2.9377869704423021</v>
      </c>
      <c r="G291" s="26">
        <v>7.3289844393988552</v>
      </c>
      <c r="H291" s="26">
        <v>7.2273899851103991</v>
      </c>
      <c r="I291" s="26">
        <v>10.390927257475457</v>
      </c>
      <c r="J291" s="26">
        <v>10.306808550549039</v>
      </c>
      <c r="K291" s="26">
        <v>6.6581440142891246</v>
      </c>
      <c r="L291" s="26">
        <v>2.9261996070822249</v>
      </c>
      <c r="M291" s="26" t="s">
        <v>65</v>
      </c>
      <c r="N291" s="26" t="s">
        <v>65</v>
      </c>
      <c r="O291" s="26" t="s">
        <v>65</v>
      </c>
      <c r="P291" s="26">
        <v>6.2275932239824305</v>
      </c>
    </row>
    <row r="292" spans="1:16" ht="16.5" customHeight="1">
      <c r="A292" s="21" t="s">
        <v>196</v>
      </c>
      <c r="C292" s="25" t="s">
        <v>8</v>
      </c>
      <c r="D292" s="47">
        <v>4.6841980993941323E-3</v>
      </c>
      <c r="E292" s="47">
        <v>3.8972412029323333E-3</v>
      </c>
      <c r="F292" s="47">
        <v>-2.1244972721427891E-2</v>
      </c>
      <c r="G292" s="47">
        <v>1.0623759417516476E-2</v>
      </c>
      <c r="H292" s="47">
        <v>-2.5186172144883612E-2</v>
      </c>
      <c r="I292" s="47">
        <v>0.14641835786351942</v>
      </c>
      <c r="J292" s="47">
        <v>-0.14940693557797002</v>
      </c>
      <c r="K292" s="47">
        <v>-0.30848729990971213</v>
      </c>
      <c r="L292" s="47">
        <v>3.1704746588214316E-2</v>
      </c>
      <c r="M292" s="47" t="s">
        <v>65</v>
      </c>
      <c r="N292" s="47" t="s">
        <v>65</v>
      </c>
      <c r="O292" s="47" t="s">
        <v>65</v>
      </c>
      <c r="P292" s="47">
        <v>-3.7429676429101888E-2</v>
      </c>
    </row>
    <row r="293" spans="1:16" ht="16.5" customHeight="1">
      <c r="A293" s="21" t="s">
        <v>197</v>
      </c>
      <c r="C293" s="25" t="s">
        <v>9</v>
      </c>
      <c r="D293" s="47">
        <v>6.210147580952019E-2</v>
      </c>
      <c r="E293" s="47">
        <v>6.1832461334475841E-2</v>
      </c>
      <c r="F293" s="47">
        <v>1.4327481755415317E-2</v>
      </c>
      <c r="G293" s="47">
        <v>0.10151437186334245</v>
      </c>
      <c r="H293" s="47">
        <v>6.1849408794030225E-2</v>
      </c>
      <c r="I293" s="47">
        <v>0.29293168991500851</v>
      </c>
      <c r="J293" s="47">
        <v>-3.6346993540945949E-2</v>
      </c>
      <c r="K293" s="47">
        <v>-0.24765153635598358</v>
      </c>
      <c r="L293" s="47">
        <v>6.819936625017764E-2</v>
      </c>
      <c r="M293" s="47" t="s">
        <v>65</v>
      </c>
      <c r="N293" s="47" t="s">
        <v>65</v>
      </c>
      <c r="O293" s="47" t="s">
        <v>65</v>
      </c>
      <c r="P293" s="47">
        <v>3.9497071593710187E-2</v>
      </c>
    </row>
    <row r="294" spans="1:16"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9" t="str">
        <f>P281</f>
        <v>Source : MKG_destination - Septembre 2025</v>
      </c>
    </row>
  </sheetData>
  <printOptions horizontalCentered="1"/>
  <pageMargins left="0.27559055118110237" right="0.39370078740157483" top="0.98425196850393704" bottom="0.74803149606299213" header="0.51181102362204722" footer="0.51181102362204722"/>
  <pageSetup paperSize="9" scale="54" orientation="portrait" horizontalDpi="4294967292" verticalDpi="4294967292" r:id="rId1"/>
  <headerFooter alignWithMargins="0">
    <oddFooter>&amp;C&amp;"Arial,Gras"Observatoire mensuel des performances hôtelières
Paris
&amp;P</oddFooter>
  </headerFooter>
  <rowBreaks count="4" manualBreakCount="4">
    <brk id="69" min="1" max="16" man="1"/>
    <brk id="97" min="1" max="16" man="1"/>
    <brk id="163" min="1" max="16" man="1"/>
    <brk id="229" min="1" max="1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B3B07-0A55-430F-922F-1AC6A1C9D95C}">
  <sheetPr>
    <tabColor rgb="FF1B4395"/>
  </sheetPr>
  <dimension ref="A1:AE212"/>
  <sheetViews>
    <sheetView view="pageBreakPreview" topLeftCell="A6" zoomScale="85" zoomScaleNormal="85" zoomScaleSheetLayoutView="85" workbookViewId="0">
      <selection activeCell="I22" sqref="I22"/>
    </sheetView>
  </sheetViews>
  <sheetFormatPr baseColWidth="10" defaultColWidth="10.88671875" defaultRowHeight="13.2"/>
  <cols>
    <col min="1" max="1" width="35.5546875" style="21" customWidth="1"/>
    <col min="2" max="2" width="1.5546875" style="21" customWidth="1"/>
    <col min="3" max="3" width="35.109375" style="21" customWidth="1"/>
    <col min="4" max="8" width="8.44140625" style="22" customWidth="1"/>
    <col min="9" max="10" width="9.33203125" style="22" bestFit="1" customWidth="1"/>
    <col min="11" max="15" width="8.44140625" style="22" customWidth="1"/>
    <col min="16" max="16" width="15.44140625" style="22" customWidth="1"/>
    <col min="17" max="17" width="1.5546875" style="21" customWidth="1"/>
    <col min="18" max="29" width="10" style="22" customWidth="1"/>
    <col min="30" max="257" width="10.88671875" style="21"/>
    <col min="258" max="258" width="1.5546875" style="21" customWidth="1"/>
    <col min="259" max="259" width="35.109375" style="21" customWidth="1"/>
    <col min="260" max="271" width="8.44140625" style="21" customWidth="1"/>
    <col min="272" max="272" width="15.44140625" style="21" customWidth="1"/>
    <col min="273" max="273" width="1.5546875" style="21" customWidth="1"/>
    <col min="274" max="285" width="10" style="21" customWidth="1"/>
    <col min="286" max="513" width="10.88671875" style="21"/>
    <col min="514" max="514" width="1.5546875" style="21" customWidth="1"/>
    <col min="515" max="515" width="35.109375" style="21" customWidth="1"/>
    <col min="516" max="527" width="8.44140625" style="21" customWidth="1"/>
    <col min="528" max="528" width="15.44140625" style="21" customWidth="1"/>
    <col min="529" max="529" width="1.5546875" style="21" customWidth="1"/>
    <col min="530" max="541" width="10" style="21" customWidth="1"/>
    <col min="542" max="769" width="10.88671875" style="21"/>
    <col min="770" max="770" width="1.5546875" style="21" customWidth="1"/>
    <col min="771" max="771" width="35.109375" style="21" customWidth="1"/>
    <col min="772" max="783" width="8.44140625" style="21" customWidth="1"/>
    <col min="784" max="784" width="15.44140625" style="21" customWidth="1"/>
    <col min="785" max="785" width="1.5546875" style="21" customWidth="1"/>
    <col min="786" max="797" width="10" style="21" customWidth="1"/>
    <col min="798" max="1025" width="10.88671875" style="21"/>
    <col min="1026" max="1026" width="1.5546875" style="21" customWidth="1"/>
    <col min="1027" max="1027" width="35.109375" style="21" customWidth="1"/>
    <col min="1028" max="1039" width="8.44140625" style="21" customWidth="1"/>
    <col min="1040" max="1040" width="15.44140625" style="21" customWidth="1"/>
    <col min="1041" max="1041" width="1.5546875" style="21" customWidth="1"/>
    <col min="1042" max="1053" width="10" style="21" customWidth="1"/>
    <col min="1054" max="1281" width="10.88671875" style="21"/>
    <col min="1282" max="1282" width="1.5546875" style="21" customWidth="1"/>
    <col min="1283" max="1283" width="35.109375" style="21" customWidth="1"/>
    <col min="1284" max="1295" width="8.44140625" style="21" customWidth="1"/>
    <col min="1296" max="1296" width="15.44140625" style="21" customWidth="1"/>
    <col min="1297" max="1297" width="1.5546875" style="21" customWidth="1"/>
    <col min="1298" max="1309" width="10" style="21" customWidth="1"/>
    <col min="1310" max="1537" width="10.88671875" style="21"/>
    <col min="1538" max="1538" width="1.5546875" style="21" customWidth="1"/>
    <col min="1539" max="1539" width="35.109375" style="21" customWidth="1"/>
    <col min="1540" max="1551" width="8.44140625" style="21" customWidth="1"/>
    <col min="1552" max="1552" width="15.44140625" style="21" customWidth="1"/>
    <col min="1553" max="1553" width="1.5546875" style="21" customWidth="1"/>
    <col min="1554" max="1565" width="10" style="21" customWidth="1"/>
    <col min="1566" max="1793" width="10.88671875" style="21"/>
    <col min="1794" max="1794" width="1.5546875" style="21" customWidth="1"/>
    <col min="1795" max="1795" width="35.109375" style="21" customWidth="1"/>
    <col min="1796" max="1807" width="8.44140625" style="21" customWidth="1"/>
    <col min="1808" max="1808" width="15.44140625" style="21" customWidth="1"/>
    <col min="1809" max="1809" width="1.5546875" style="21" customWidth="1"/>
    <col min="1810" max="1821" width="10" style="21" customWidth="1"/>
    <col min="1822" max="2049" width="10.88671875" style="21"/>
    <col min="2050" max="2050" width="1.5546875" style="21" customWidth="1"/>
    <col min="2051" max="2051" width="35.109375" style="21" customWidth="1"/>
    <col min="2052" max="2063" width="8.44140625" style="21" customWidth="1"/>
    <col min="2064" max="2064" width="15.44140625" style="21" customWidth="1"/>
    <col min="2065" max="2065" width="1.5546875" style="21" customWidth="1"/>
    <col min="2066" max="2077" width="10" style="21" customWidth="1"/>
    <col min="2078" max="2305" width="10.88671875" style="21"/>
    <col min="2306" max="2306" width="1.5546875" style="21" customWidth="1"/>
    <col min="2307" max="2307" width="35.109375" style="21" customWidth="1"/>
    <col min="2308" max="2319" width="8.44140625" style="21" customWidth="1"/>
    <col min="2320" max="2320" width="15.44140625" style="21" customWidth="1"/>
    <col min="2321" max="2321" width="1.5546875" style="21" customWidth="1"/>
    <col min="2322" max="2333" width="10" style="21" customWidth="1"/>
    <col min="2334" max="2561" width="10.88671875" style="21"/>
    <col min="2562" max="2562" width="1.5546875" style="21" customWidth="1"/>
    <col min="2563" max="2563" width="35.109375" style="21" customWidth="1"/>
    <col min="2564" max="2575" width="8.44140625" style="21" customWidth="1"/>
    <col min="2576" max="2576" width="15.44140625" style="21" customWidth="1"/>
    <col min="2577" max="2577" width="1.5546875" style="21" customWidth="1"/>
    <col min="2578" max="2589" width="10" style="21" customWidth="1"/>
    <col min="2590" max="2817" width="10.88671875" style="21"/>
    <col min="2818" max="2818" width="1.5546875" style="21" customWidth="1"/>
    <col min="2819" max="2819" width="35.109375" style="21" customWidth="1"/>
    <col min="2820" max="2831" width="8.44140625" style="21" customWidth="1"/>
    <col min="2832" max="2832" width="15.44140625" style="21" customWidth="1"/>
    <col min="2833" max="2833" width="1.5546875" style="21" customWidth="1"/>
    <col min="2834" max="2845" width="10" style="21" customWidth="1"/>
    <col min="2846" max="3073" width="10.88671875" style="21"/>
    <col min="3074" max="3074" width="1.5546875" style="21" customWidth="1"/>
    <col min="3075" max="3075" width="35.109375" style="21" customWidth="1"/>
    <col min="3076" max="3087" width="8.44140625" style="21" customWidth="1"/>
    <col min="3088" max="3088" width="15.44140625" style="21" customWidth="1"/>
    <col min="3089" max="3089" width="1.5546875" style="21" customWidth="1"/>
    <col min="3090" max="3101" width="10" style="21" customWidth="1"/>
    <col min="3102" max="3329" width="10.88671875" style="21"/>
    <col min="3330" max="3330" width="1.5546875" style="21" customWidth="1"/>
    <col min="3331" max="3331" width="35.109375" style="21" customWidth="1"/>
    <col min="3332" max="3343" width="8.44140625" style="21" customWidth="1"/>
    <col min="3344" max="3344" width="15.44140625" style="21" customWidth="1"/>
    <col min="3345" max="3345" width="1.5546875" style="21" customWidth="1"/>
    <col min="3346" max="3357" width="10" style="21" customWidth="1"/>
    <col min="3358" max="3585" width="10.88671875" style="21"/>
    <col min="3586" max="3586" width="1.5546875" style="21" customWidth="1"/>
    <col min="3587" max="3587" width="35.109375" style="21" customWidth="1"/>
    <col min="3588" max="3599" width="8.44140625" style="21" customWidth="1"/>
    <col min="3600" max="3600" width="15.44140625" style="21" customWidth="1"/>
    <col min="3601" max="3601" width="1.5546875" style="21" customWidth="1"/>
    <col min="3602" max="3613" width="10" style="21" customWidth="1"/>
    <col min="3614" max="3841" width="10.88671875" style="21"/>
    <col min="3842" max="3842" width="1.5546875" style="21" customWidth="1"/>
    <col min="3843" max="3843" width="35.109375" style="21" customWidth="1"/>
    <col min="3844" max="3855" width="8.44140625" style="21" customWidth="1"/>
    <col min="3856" max="3856" width="15.44140625" style="21" customWidth="1"/>
    <col min="3857" max="3857" width="1.5546875" style="21" customWidth="1"/>
    <col min="3858" max="3869" width="10" style="21" customWidth="1"/>
    <col min="3870" max="4097" width="10.88671875" style="21"/>
    <col min="4098" max="4098" width="1.5546875" style="21" customWidth="1"/>
    <col min="4099" max="4099" width="35.109375" style="21" customWidth="1"/>
    <col min="4100" max="4111" width="8.44140625" style="21" customWidth="1"/>
    <col min="4112" max="4112" width="15.44140625" style="21" customWidth="1"/>
    <col min="4113" max="4113" width="1.5546875" style="21" customWidth="1"/>
    <col min="4114" max="4125" width="10" style="21" customWidth="1"/>
    <col min="4126" max="4353" width="10.88671875" style="21"/>
    <col min="4354" max="4354" width="1.5546875" style="21" customWidth="1"/>
    <col min="4355" max="4355" width="35.109375" style="21" customWidth="1"/>
    <col min="4356" max="4367" width="8.44140625" style="21" customWidth="1"/>
    <col min="4368" max="4368" width="15.44140625" style="21" customWidth="1"/>
    <col min="4369" max="4369" width="1.5546875" style="21" customWidth="1"/>
    <col min="4370" max="4381" width="10" style="21" customWidth="1"/>
    <col min="4382" max="4609" width="10.88671875" style="21"/>
    <col min="4610" max="4610" width="1.5546875" style="21" customWidth="1"/>
    <col min="4611" max="4611" width="35.109375" style="21" customWidth="1"/>
    <col min="4612" max="4623" width="8.44140625" style="21" customWidth="1"/>
    <col min="4624" max="4624" width="15.44140625" style="21" customWidth="1"/>
    <col min="4625" max="4625" width="1.5546875" style="21" customWidth="1"/>
    <col min="4626" max="4637" width="10" style="21" customWidth="1"/>
    <col min="4638" max="4865" width="10.88671875" style="21"/>
    <col min="4866" max="4866" width="1.5546875" style="21" customWidth="1"/>
    <col min="4867" max="4867" width="35.109375" style="21" customWidth="1"/>
    <col min="4868" max="4879" width="8.44140625" style="21" customWidth="1"/>
    <col min="4880" max="4880" width="15.44140625" style="21" customWidth="1"/>
    <col min="4881" max="4881" width="1.5546875" style="21" customWidth="1"/>
    <col min="4882" max="4893" width="10" style="21" customWidth="1"/>
    <col min="4894" max="5121" width="10.88671875" style="21"/>
    <col min="5122" max="5122" width="1.5546875" style="21" customWidth="1"/>
    <col min="5123" max="5123" width="35.109375" style="21" customWidth="1"/>
    <col min="5124" max="5135" width="8.44140625" style="21" customWidth="1"/>
    <col min="5136" max="5136" width="15.44140625" style="21" customWidth="1"/>
    <col min="5137" max="5137" width="1.5546875" style="21" customWidth="1"/>
    <col min="5138" max="5149" width="10" style="21" customWidth="1"/>
    <col min="5150" max="5377" width="10.88671875" style="21"/>
    <col min="5378" max="5378" width="1.5546875" style="21" customWidth="1"/>
    <col min="5379" max="5379" width="35.109375" style="21" customWidth="1"/>
    <col min="5380" max="5391" width="8.44140625" style="21" customWidth="1"/>
    <col min="5392" max="5392" width="15.44140625" style="21" customWidth="1"/>
    <col min="5393" max="5393" width="1.5546875" style="21" customWidth="1"/>
    <col min="5394" max="5405" width="10" style="21" customWidth="1"/>
    <col min="5406" max="5633" width="10.88671875" style="21"/>
    <col min="5634" max="5634" width="1.5546875" style="21" customWidth="1"/>
    <col min="5635" max="5635" width="35.109375" style="21" customWidth="1"/>
    <col min="5636" max="5647" width="8.44140625" style="21" customWidth="1"/>
    <col min="5648" max="5648" width="15.44140625" style="21" customWidth="1"/>
    <col min="5649" max="5649" width="1.5546875" style="21" customWidth="1"/>
    <col min="5650" max="5661" width="10" style="21" customWidth="1"/>
    <col min="5662" max="5889" width="10.88671875" style="21"/>
    <col min="5890" max="5890" width="1.5546875" style="21" customWidth="1"/>
    <col min="5891" max="5891" width="35.109375" style="21" customWidth="1"/>
    <col min="5892" max="5903" width="8.44140625" style="21" customWidth="1"/>
    <col min="5904" max="5904" width="15.44140625" style="21" customWidth="1"/>
    <col min="5905" max="5905" width="1.5546875" style="21" customWidth="1"/>
    <col min="5906" max="5917" width="10" style="21" customWidth="1"/>
    <col min="5918" max="6145" width="10.88671875" style="21"/>
    <col min="6146" max="6146" width="1.5546875" style="21" customWidth="1"/>
    <col min="6147" max="6147" width="35.109375" style="21" customWidth="1"/>
    <col min="6148" max="6159" width="8.44140625" style="21" customWidth="1"/>
    <col min="6160" max="6160" width="15.44140625" style="21" customWidth="1"/>
    <col min="6161" max="6161" width="1.5546875" style="21" customWidth="1"/>
    <col min="6162" max="6173" width="10" style="21" customWidth="1"/>
    <col min="6174" max="6401" width="10.88671875" style="21"/>
    <col min="6402" max="6402" width="1.5546875" style="21" customWidth="1"/>
    <col min="6403" max="6403" width="35.109375" style="21" customWidth="1"/>
    <col min="6404" max="6415" width="8.44140625" style="21" customWidth="1"/>
    <col min="6416" max="6416" width="15.44140625" style="21" customWidth="1"/>
    <col min="6417" max="6417" width="1.5546875" style="21" customWidth="1"/>
    <col min="6418" max="6429" width="10" style="21" customWidth="1"/>
    <col min="6430" max="6657" width="10.88671875" style="21"/>
    <col min="6658" max="6658" width="1.5546875" style="21" customWidth="1"/>
    <col min="6659" max="6659" width="35.109375" style="21" customWidth="1"/>
    <col min="6660" max="6671" width="8.44140625" style="21" customWidth="1"/>
    <col min="6672" max="6672" width="15.44140625" style="21" customWidth="1"/>
    <col min="6673" max="6673" width="1.5546875" style="21" customWidth="1"/>
    <col min="6674" max="6685" width="10" style="21" customWidth="1"/>
    <col min="6686" max="6913" width="10.88671875" style="21"/>
    <col min="6914" max="6914" width="1.5546875" style="21" customWidth="1"/>
    <col min="6915" max="6915" width="35.109375" style="21" customWidth="1"/>
    <col min="6916" max="6927" width="8.44140625" style="21" customWidth="1"/>
    <col min="6928" max="6928" width="15.44140625" style="21" customWidth="1"/>
    <col min="6929" max="6929" width="1.5546875" style="21" customWidth="1"/>
    <col min="6930" max="6941" width="10" style="21" customWidth="1"/>
    <col min="6942" max="7169" width="10.88671875" style="21"/>
    <col min="7170" max="7170" width="1.5546875" style="21" customWidth="1"/>
    <col min="7171" max="7171" width="35.109375" style="21" customWidth="1"/>
    <col min="7172" max="7183" width="8.44140625" style="21" customWidth="1"/>
    <col min="7184" max="7184" width="15.44140625" style="21" customWidth="1"/>
    <col min="7185" max="7185" width="1.5546875" style="21" customWidth="1"/>
    <col min="7186" max="7197" width="10" style="21" customWidth="1"/>
    <col min="7198" max="7425" width="10.88671875" style="21"/>
    <col min="7426" max="7426" width="1.5546875" style="21" customWidth="1"/>
    <col min="7427" max="7427" width="35.109375" style="21" customWidth="1"/>
    <col min="7428" max="7439" width="8.44140625" style="21" customWidth="1"/>
    <col min="7440" max="7440" width="15.44140625" style="21" customWidth="1"/>
    <col min="7441" max="7441" width="1.5546875" style="21" customWidth="1"/>
    <col min="7442" max="7453" width="10" style="21" customWidth="1"/>
    <col min="7454" max="7681" width="10.88671875" style="21"/>
    <col min="7682" max="7682" width="1.5546875" style="21" customWidth="1"/>
    <col min="7683" max="7683" width="35.109375" style="21" customWidth="1"/>
    <col min="7684" max="7695" width="8.44140625" style="21" customWidth="1"/>
    <col min="7696" max="7696" width="15.44140625" style="21" customWidth="1"/>
    <col min="7697" max="7697" width="1.5546875" style="21" customWidth="1"/>
    <col min="7698" max="7709" width="10" style="21" customWidth="1"/>
    <col min="7710" max="7937" width="10.88671875" style="21"/>
    <col min="7938" max="7938" width="1.5546875" style="21" customWidth="1"/>
    <col min="7939" max="7939" width="35.109375" style="21" customWidth="1"/>
    <col min="7940" max="7951" width="8.44140625" style="21" customWidth="1"/>
    <col min="7952" max="7952" width="15.44140625" style="21" customWidth="1"/>
    <col min="7953" max="7953" width="1.5546875" style="21" customWidth="1"/>
    <col min="7954" max="7965" width="10" style="21" customWidth="1"/>
    <col min="7966" max="8193" width="10.88671875" style="21"/>
    <col min="8194" max="8194" width="1.5546875" style="21" customWidth="1"/>
    <col min="8195" max="8195" width="35.109375" style="21" customWidth="1"/>
    <col min="8196" max="8207" width="8.44140625" style="21" customWidth="1"/>
    <col min="8208" max="8208" width="15.44140625" style="21" customWidth="1"/>
    <col min="8209" max="8209" width="1.5546875" style="21" customWidth="1"/>
    <col min="8210" max="8221" width="10" style="21" customWidth="1"/>
    <col min="8222" max="8449" width="10.88671875" style="21"/>
    <col min="8450" max="8450" width="1.5546875" style="21" customWidth="1"/>
    <col min="8451" max="8451" width="35.109375" style="21" customWidth="1"/>
    <col min="8452" max="8463" width="8.44140625" style="21" customWidth="1"/>
    <col min="8464" max="8464" width="15.44140625" style="21" customWidth="1"/>
    <col min="8465" max="8465" width="1.5546875" style="21" customWidth="1"/>
    <col min="8466" max="8477" width="10" style="21" customWidth="1"/>
    <col min="8478" max="8705" width="10.88671875" style="21"/>
    <col min="8706" max="8706" width="1.5546875" style="21" customWidth="1"/>
    <col min="8707" max="8707" width="35.109375" style="21" customWidth="1"/>
    <col min="8708" max="8719" width="8.44140625" style="21" customWidth="1"/>
    <col min="8720" max="8720" width="15.44140625" style="21" customWidth="1"/>
    <col min="8721" max="8721" width="1.5546875" style="21" customWidth="1"/>
    <col min="8722" max="8733" width="10" style="21" customWidth="1"/>
    <col min="8734" max="8961" width="10.88671875" style="21"/>
    <col min="8962" max="8962" width="1.5546875" style="21" customWidth="1"/>
    <col min="8963" max="8963" width="35.109375" style="21" customWidth="1"/>
    <col min="8964" max="8975" width="8.44140625" style="21" customWidth="1"/>
    <col min="8976" max="8976" width="15.44140625" style="21" customWidth="1"/>
    <col min="8977" max="8977" width="1.5546875" style="21" customWidth="1"/>
    <col min="8978" max="8989" width="10" style="21" customWidth="1"/>
    <col min="8990" max="9217" width="10.88671875" style="21"/>
    <col min="9218" max="9218" width="1.5546875" style="21" customWidth="1"/>
    <col min="9219" max="9219" width="35.109375" style="21" customWidth="1"/>
    <col min="9220" max="9231" width="8.44140625" style="21" customWidth="1"/>
    <col min="9232" max="9232" width="15.44140625" style="21" customWidth="1"/>
    <col min="9233" max="9233" width="1.5546875" style="21" customWidth="1"/>
    <col min="9234" max="9245" width="10" style="21" customWidth="1"/>
    <col min="9246" max="9473" width="10.88671875" style="21"/>
    <col min="9474" max="9474" width="1.5546875" style="21" customWidth="1"/>
    <col min="9475" max="9475" width="35.109375" style="21" customWidth="1"/>
    <col min="9476" max="9487" width="8.44140625" style="21" customWidth="1"/>
    <col min="9488" max="9488" width="15.44140625" style="21" customWidth="1"/>
    <col min="9489" max="9489" width="1.5546875" style="21" customWidth="1"/>
    <col min="9490" max="9501" width="10" style="21" customWidth="1"/>
    <col min="9502" max="9729" width="10.88671875" style="21"/>
    <col min="9730" max="9730" width="1.5546875" style="21" customWidth="1"/>
    <col min="9731" max="9731" width="35.109375" style="21" customWidth="1"/>
    <col min="9732" max="9743" width="8.44140625" style="21" customWidth="1"/>
    <col min="9744" max="9744" width="15.44140625" style="21" customWidth="1"/>
    <col min="9745" max="9745" width="1.5546875" style="21" customWidth="1"/>
    <col min="9746" max="9757" width="10" style="21" customWidth="1"/>
    <col min="9758" max="9985" width="10.88671875" style="21"/>
    <col min="9986" max="9986" width="1.5546875" style="21" customWidth="1"/>
    <col min="9987" max="9987" width="35.109375" style="21" customWidth="1"/>
    <col min="9988" max="9999" width="8.44140625" style="21" customWidth="1"/>
    <col min="10000" max="10000" width="15.44140625" style="21" customWidth="1"/>
    <col min="10001" max="10001" width="1.5546875" style="21" customWidth="1"/>
    <col min="10002" max="10013" width="10" style="21" customWidth="1"/>
    <col min="10014" max="10241" width="10.88671875" style="21"/>
    <col min="10242" max="10242" width="1.5546875" style="21" customWidth="1"/>
    <col min="10243" max="10243" width="35.109375" style="21" customWidth="1"/>
    <col min="10244" max="10255" width="8.44140625" style="21" customWidth="1"/>
    <col min="10256" max="10256" width="15.44140625" style="21" customWidth="1"/>
    <col min="10257" max="10257" width="1.5546875" style="21" customWidth="1"/>
    <col min="10258" max="10269" width="10" style="21" customWidth="1"/>
    <col min="10270" max="10497" width="10.88671875" style="21"/>
    <col min="10498" max="10498" width="1.5546875" style="21" customWidth="1"/>
    <col min="10499" max="10499" width="35.109375" style="21" customWidth="1"/>
    <col min="10500" max="10511" width="8.44140625" style="21" customWidth="1"/>
    <col min="10512" max="10512" width="15.44140625" style="21" customWidth="1"/>
    <col min="10513" max="10513" width="1.5546875" style="21" customWidth="1"/>
    <col min="10514" max="10525" width="10" style="21" customWidth="1"/>
    <col min="10526" max="10753" width="10.88671875" style="21"/>
    <col min="10754" max="10754" width="1.5546875" style="21" customWidth="1"/>
    <col min="10755" max="10755" width="35.109375" style="21" customWidth="1"/>
    <col min="10756" max="10767" width="8.44140625" style="21" customWidth="1"/>
    <col min="10768" max="10768" width="15.44140625" style="21" customWidth="1"/>
    <col min="10769" max="10769" width="1.5546875" style="21" customWidth="1"/>
    <col min="10770" max="10781" width="10" style="21" customWidth="1"/>
    <col min="10782" max="11009" width="10.88671875" style="21"/>
    <col min="11010" max="11010" width="1.5546875" style="21" customWidth="1"/>
    <col min="11011" max="11011" width="35.109375" style="21" customWidth="1"/>
    <col min="11012" max="11023" width="8.44140625" style="21" customWidth="1"/>
    <col min="11024" max="11024" width="15.44140625" style="21" customWidth="1"/>
    <col min="11025" max="11025" width="1.5546875" style="21" customWidth="1"/>
    <col min="11026" max="11037" width="10" style="21" customWidth="1"/>
    <col min="11038" max="11265" width="10.88671875" style="21"/>
    <col min="11266" max="11266" width="1.5546875" style="21" customWidth="1"/>
    <col min="11267" max="11267" width="35.109375" style="21" customWidth="1"/>
    <col min="11268" max="11279" width="8.44140625" style="21" customWidth="1"/>
    <col min="11280" max="11280" width="15.44140625" style="21" customWidth="1"/>
    <col min="11281" max="11281" width="1.5546875" style="21" customWidth="1"/>
    <col min="11282" max="11293" width="10" style="21" customWidth="1"/>
    <col min="11294" max="11521" width="10.88671875" style="21"/>
    <col min="11522" max="11522" width="1.5546875" style="21" customWidth="1"/>
    <col min="11523" max="11523" width="35.109375" style="21" customWidth="1"/>
    <col min="11524" max="11535" width="8.44140625" style="21" customWidth="1"/>
    <col min="11536" max="11536" width="15.44140625" style="21" customWidth="1"/>
    <col min="11537" max="11537" width="1.5546875" style="21" customWidth="1"/>
    <col min="11538" max="11549" width="10" style="21" customWidth="1"/>
    <col min="11550" max="11777" width="10.88671875" style="21"/>
    <col min="11778" max="11778" width="1.5546875" style="21" customWidth="1"/>
    <col min="11779" max="11779" width="35.109375" style="21" customWidth="1"/>
    <col min="11780" max="11791" width="8.44140625" style="21" customWidth="1"/>
    <col min="11792" max="11792" width="15.44140625" style="21" customWidth="1"/>
    <col min="11793" max="11793" width="1.5546875" style="21" customWidth="1"/>
    <col min="11794" max="11805" width="10" style="21" customWidth="1"/>
    <col min="11806" max="12033" width="10.88671875" style="21"/>
    <col min="12034" max="12034" width="1.5546875" style="21" customWidth="1"/>
    <col min="12035" max="12035" width="35.109375" style="21" customWidth="1"/>
    <col min="12036" max="12047" width="8.44140625" style="21" customWidth="1"/>
    <col min="12048" max="12048" width="15.44140625" style="21" customWidth="1"/>
    <col min="12049" max="12049" width="1.5546875" style="21" customWidth="1"/>
    <col min="12050" max="12061" width="10" style="21" customWidth="1"/>
    <col min="12062" max="12289" width="10.88671875" style="21"/>
    <col min="12290" max="12290" width="1.5546875" style="21" customWidth="1"/>
    <col min="12291" max="12291" width="35.109375" style="21" customWidth="1"/>
    <col min="12292" max="12303" width="8.44140625" style="21" customWidth="1"/>
    <col min="12304" max="12304" width="15.44140625" style="21" customWidth="1"/>
    <col min="12305" max="12305" width="1.5546875" style="21" customWidth="1"/>
    <col min="12306" max="12317" width="10" style="21" customWidth="1"/>
    <col min="12318" max="12545" width="10.88671875" style="21"/>
    <col min="12546" max="12546" width="1.5546875" style="21" customWidth="1"/>
    <col min="12547" max="12547" width="35.109375" style="21" customWidth="1"/>
    <col min="12548" max="12559" width="8.44140625" style="21" customWidth="1"/>
    <col min="12560" max="12560" width="15.44140625" style="21" customWidth="1"/>
    <col min="12561" max="12561" width="1.5546875" style="21" customWidth="1"/>
    <col min="12562" max="12573" width="10" style="21" customWidth="1"/>
    <col min="12574" max="12801" width="10.88671875" style="21"/>
    <col min="12802" max="12802" width="1.5546875" style="21" customWidth="1"/>
    <col min="12803" max="12803" width="35.109375" style="21" customWidth="1"/>
    <col min="12804" max="12815" width="8.44140625" style="21" customWidth="1"/>
    <col min="12816" max="12816" width="15.44140625" style="21" customWidth="1"/>
    <col min="12817" max="12817" width="1.5546875" style="21" customWidth="1"/>
    <col min="12818" max="12829" width="10" style="21" customWidth="1"/>
    <col min="12830" max="13057" width="10.88671875" style="21"/>
    <col min="13058" max="13058" width="1.5546875" style="21" customWidth="1"/>
    <col min="13059" max="13059" width="35.109375" style="21" customWidth="1"/>
    <col min="13060" max="13071" width="8.44140625" style="21" customWidth="1"/>
    <col min="13072" max="13072" width="15.44140625" style="21" customWidth="1"/>
    <col min="13073" max="13073" width="1.5546875" style="21" customWidth="1"/>
    <col min="13074" max="13085" width="10" style="21" customWidth="1"/>
    <col min="13086" max="13313" width="10.88671875" style="21"/>
    <col min="13314" max="13314" width="1.5546875" style="21" customWidth="1"/>
    <col min="13315" max="13315" width="35.109375" style="21" customWidth="1"/>
    <col min="13316" max="13327" width="8.44140625" style="21" customWidth="1"/>
    <col min="13328" max="13328" width="15.44140625" style="21" customWidth="1"/>
    <col min="13329" max="13329" width="1.5546875" style="21" customWidth="1"/>
    <col min="13330" max="13341" width="10" style="21" customWidth="1"/>
    <col min="13342" max="13569" width="10.88671875" style="21"/>
    <col min="13570" max="13570" width="1.5546875" style="21" customWidth="1"/>
    <col min="13571" max="13571" width="35.109375" style="21" customWidth="1"/>
    <col min="13572" max="13583" width="8.44140625" style="21" customWidth="1"/>
    <col min="13584" max="13584" width="15.44140625" style="21" customWidth="1"/>
    <col min="13585" max="13585" width="1.5546875" style="21" customWidth="1"/>
    <col min="13586" max="13597" width="10" style="21" customWidth="1"/>
    <col min="13598" max="13825" width="10.88671875" style="21"/>
    <col min="13826" max="13826" width="1.5546875" style="21" customWidth="1"/>
    <col min="13827" max="13827" width="35.109375" style="21" customWidth="1"/>
    <col min="13828" max="13839" width="8.44140625" style="21" customWidth="1"/>
    <col min="13840" max="13840" width="15.44140625" style="21" customWidth="1"/>
    <col min="13841" max="13841" width="1.5546875" style="21" customWidth="1"/>
    <col min="13842" max="13853" width="10" style="21" customWidth="1"/>
    <col min="13854" max="14081" width="10.88671875" style="21"/>
    <col min="14082" max="14082" width="1.5546875" style="21" customWidth="1"/>
    <col min="14083" max="14083" width="35.109375" style="21" customWidth="1"/>
    <col min="14084" max="14095" width="8.44140625" style="21" customWidth="1"/>
    <col min="14096" max="14096" width="15.44140625" style="21" customWidth="1"/>
    <col min="14097" max="14097" width="1.5546875" style="21" customWidth="1"/>
    <col min="14098" max="14109" width="10" style="21" customWidth="1"/>
    <col min="14110" max="14337" width="10.88671875" style="21"/>
    <col min="14338" max="14338" width="1.5546875" style="21" customWidth="1"/>
    <col min="14339" max="14339" width="35.109375" style="21" customWidth="1"/>
    <col min="14340" max="14351" width="8.44140625" style="21" customWidth="1"/>
    <col min="14352" max="14352" width="15.44140625" style="21" customWidth="1"/>
    <col min="14353" max="14353" width="1.5546875" style="21" customWidth="1"/>
    <col min="14354" max="14365" width="10" style="21" customWidth="1"/>
    <col min="14366" max="14593" width="10.88671875" style="21"/>
    <col min="14594" max="14594" width="1.5546875" style="21" customWidth="1"/>
    <col min="14595" max="14595" width="35.109375" style="21" customWidth="1"/>
    <col min="14596" max="14607" width="8.44140625" style="21" customWidth="1"/>
    <col min="14608" max="14608" width="15.44140625" style="21" customWidth="1"/>
    <col min="14609" max="14609" width="1.5546875" style="21" customWidth="1"/>
    <col min="14610" max="14621" width="10" style="21" customWidth="1"/>
    <col min="14622" max="14849" width="10.88671875" style="21"/>
    <col min="14850" max="14850" width="1.5546875" style="21" customWidth="1"/>
    <col min="14851" max="14851" width="35.109375" style="21" customWidth="1"/>
    <col min="14852" max="14863" width="8.44140625" style="21" customWidth="1"/>
    <col min="14864" max="14864" width="15.44140625" style="21" customWidth="1"/>
    <col min="14865" max="14865" width="1.5546875" style="21" customWidth="1"/>
    <col min="14866" max="14877" width="10" style="21" customWidth="1"/>
    <col min="14878" max="15105" width="10.88671875" style="21"/>
    <col min="15106" max="15106" width="1.5546875" style="21" customWidth="1"/>
    <col min="15107" max="15107" width="35.109375" style="21" customWidth="1"/>
    <col min="15108" max="15119" width="8.44140625" style="21" customWidth="1"/>
    <col min="15120" max="15120" width="15.44140625" style="21" customWidth="1"/>
    <col min="15121" max="15121" width="1.5546875" style="21" customWidth="1"/>
    <col min="15122" max="15133" width="10" style="21" customWidth="1"/>
    <col min="15134" max="15361" width="10.88671875" style="21"/>
    <col min="15362" max="15362" width="1.5546875" style="21" customWidth="1"/>
    <col min="15363" max="15363" width="35.109375" style="21" customWidth="1"/>
    <col min="15364" max="15375" width="8.44140625" style="21" customWidth="1"/>
    <col min="15376" max="15376" width="15.44140625" style="21" customWidth="1"/>
    <col min="15377" max="15377" width="1.5546875" style="21" customWidth="1"/>
    <col min="15378" max="15389" width="10" style="21" customWidth="1"/>
    <col min="15390" max="15617" width="10.88671875" style="21"/>
    <col min="15618" max="15618" width="1.5546875" style="21" customWidth="1"/>
    <col min="15619" max="15619" width="35.109375" style="21" customWidth="1"/>
    <col min="15620" max="15631" width="8.44140625" style="21" customWidth="1"/>
    <col min="15632" max="15632" width="15.44140625" style="21" customWidth="1"/>
    <col min="15633" max="15633" width="1.5546875" style="21" customWidth="1"/>
    <col min="15634" max="15645" width="10" style="21" customWidth="1"/>
    <col min="15646" max="15873" width="10.88671875" style="21"/>
    <col min="15874" max="15874" width="1.5546875" style="21" customWidth="1"/>
    <col min="15875" max="15875" width="35.109375" style="21" customWidth="1"/>
    <col min="15876" max="15887" width="8.44140625" style="21" customWidth="1"/>
    <col min="15888" max="15888" width="15.44140625" style="21" customWidth="1"/>
    <col min="15889" max="15889" width="1.5546875" style="21" customWidth="1"/>
    <col min="15890" max="15901" width="10" style="21" customWidth="1"/>
    <col min="15902" max="16129" width="10.88671875" style="21"/>
    <col min="16130" max="16130" width="1.5546875" style="21" customWidth="1"/>
    <col min="16131" max="16131" width="35.109375" style="21" customWidth="1"/>
    <col min="16132" max="16143" width="8.44140625" style="21" customWidth="1"/>
    <col min="16144" max="16144" width="15.44140625" style="21" customWidth="1"/>
    <col min="16145" max="16145" width="1.5546875" style="21" customWidth="1"/>
    <col min="16146" max="16157" width="10" style="21" customWidth="1"/>
    <col min="16158" max="16384" width="10.88671875" style="21"/>
  </cols>
  <sheetData>
    <row r="1" spans="2:31" ht="24">
      <c r="C1" s="40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2:31" ht="24">
      <c r="C2" s="42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4" spans="2:31" ht="24">
      <c r="C4" s="42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2:31" ht="24.6">
      <c r="B5" s="43" t="s">
        <v>438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spans="2:31" ht="24">
      <c r="C6" s="45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2:31" ht="48" customHeight="1">
      <c r="C7" s="15" t="s">
        <v>439</v>
      </c>
      <c r="D7" s="16">
        <v>45658</v>
      </c>
      <c r="E7" s="16">
        <v>45689</v>
      </c>
      <c r="F7" s="16">
        <v>45717</v>
      </c>
      <c r="G7" s="16">
        <v>45748</v>
      </c>
      <c r="H7" s="16">
        <v>45778</v>
      </c>
      <c r="I7" s="16">
        <v>45809</v>
      </c>
      <c r="J7" s="16">
        <v>45839</v>
      </c>
      <c r="K7" s="16">
        <v>45870</v>
      </c>
      <c r="L7" s="16">
        <v>45901</v>
      </c>
      <c r="M7" s="16">
        <v>45931</v>
      </c>
      <c r="N7" s="16">
        <v>45962</v>
      </c>
      <c r="O7" s="16">
        <v>45992</v>
      </c>
      <c r="P7" s="17" t="s">
        <v>3</v>
      </c>
    </row>
    <row r="8" spans="2:31" ht="16.5" customHeight="1">
      <c r="C8" s="18" t="s">
        <v>4</v>
      </c>
      <c r="D8" s="19">
        <f>+'Consolidation av Paris'!D60</f>
        <v>0.643131089249525</v>
      </c>
      <c r="E8" s="19">
        <f>+'Consolidation av Paris'!E60</f>
        <v>0.65704235766760066</v>
      </c>
      <c r="F8" s="19">
        <f>+'Consolidation av Paris'!F60</f>
        <v>0.72910260373924596</v>
      </c>
      <c r="G8" s="19">
        <f>+'Consolidation av Paris'!G60</f>
        <v>0.79876106010742776</v>
      </c>
      <c r="H8" s="19">
        <f>+'Consolidation av Paris'!H60</f>
        <v>0.79518688140206906</v>
      </c>
      <c r="I8" s="19">
        <f>+'Consolidation av Paris'!I60</f>
        <v>0.86494687142238924</v>
      </c>
      <c r="J8" s="19">
        <f>+'Consolidation av Paris'!J60</f>
        <v>0.77716499988844889</v>
      </c>
      <c r="K8" s="19">
        <f>+'Consolidation av Paris'!K60</f>
        <v>0.66320404434521274</v>
      </c>
      <c r="L8" s="19">
        <f>+'Consolidation av Paris'!L60</f>
        <v>0.81174999202664466</v>
      </c>
      <c r="M8" s="19" t="str">
        <f>+'Consolidation av Paris'!M60</f>
        <v/>
      </c>
      <c r="N8" s="19" t="str">
        <f>+'Consolidation av Paris'!N60</f>
        <v/>
      </c>
      <c r="O8" s="19" t="str">
        <f>+'Consolidation av Paris'!O60</f>
        <v/>
      </c>
      <c r="P8" s="65">
        <f>+'Consolidation av Paris'!P60</f>
        <v>0.74924165184186853</v>
      </c>
    </row>
    <row r="9" spans="2:31" ht="16.5" customHeight="1">
      <c r="C9" s="18" t="s">
        <v>5</v>
      </c>
      <c r="D9" s="20">
        <f>+'Consolidation av Paris'!D61</f>
        <v>177.92475689372412</v>
      </c>
      <c r="E9" s="20">
        <f>+'Consolidation av Paris'!E61</f>
        <v>162.19785978542879</v>
      </c>
      <c r="F9" s="20">
        <f>+'Consolidation av Paris'!F61</f>
        <v>179.56374783139265</v>
      </c>
      <c r="G9" s="20">
        <f>+'Consolidation av Paris'!G61</f>
        <v>190.95017151325186</v>
      </c>
      <c r="H9" s="20">
        <f>+'Consolidation av Paris'!H61</f>
        <v>210.83384918578645</v>
      </c>
      <c r="I9" s="20">
        <f>+'Consolidation av Paris'!I61</f>
        <v>258.92418242642128</v>
      </c>
      <c r="J9" s="20">
        <f>+'Consolidation av Paris'!J61</f>
        <v>197.26562585092563</v>
      </c>
      <c r="K9" s="20">
        <f>+'Consolidation av Paris'!K61</f>
        <v>166.63232940588361</v>
      </c>
      <c r="L9" s="20">
        <f>+'Consolidation av Paris'!L61</f>
        <v>226.78801936040773</v>
      </c>
      <c r="M9" s="20" t="str">
        <f>+'Consolidation av Paris'!M61</f>
        <v/>
      </c>
      <c r="N9" s="20" t="str">
        <f>+'Consolidation av Paris'!N61</f>
        <v/>
      </c>
      <c r="O9" s="20" t="str">
        <f>+'Consolidation av Paris'!O61</f>
        <v/>
      </c>
      <c r="P9" s="46">
        <f>+'Consolidation av Paris'!P61</f>
        <v>199.46691360732544</v>
      </c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D9" s="22"/>
      <c r="AE9" s="22"/>
    </row>
    <row r="10" spans="2:31" ht="16.5" customHeight="1">
      <c r="C10" s="18" t="s">
        <v>6</v>
      </c>
      <c r="D10" s="20">
        <f>+'Consolidation av Paris'!D62</f>
        <v>114.42894270551773</v>
      </c>
      <c r="E10" s="20">
        <f>+'Consolidation av Paris'!E62</f>
        <v>106.57086420205705</v>
      </c>
      <c r="F10" s="20">
        <f>+'Consolidation av Paris'!F62</f>
        <v>130.92039608104577</v>
      </c>
      <c r="G10" s="20">
        <f>+'Consolidation av Paris'!G62</f>
        <v>152.52356142562022</v>
      </c>
      <c r="H10" s="20">
        <f>+'Consolidation av Paris'!H62</f>
        <v>167.65231102803966</v>
      </c>
      <c r="I10" s="20">
        <f>+'Consolidation av Paris'!I62</f>
        <v>223.95566152533303</v>
      </c>
      <c r="J10" s="20">
        <f>+'Consolidation av Paris'!J62</f>
        <v>153.30794009242942</v>
      </c>
      <c r="K10" s="20">
        <f>+'Consolidation av Paris'!K62</f>
        <v>110.51123478064572</v>
      </c>
      <c r="L10" s="20">
        <f>+'Consolidation av Paris'!L62</f>
        <v>184.09517290754951</v>
      </c>
      <c r="M10" s="20" t="str">
        <f>+'Consolidation av Paris'!M62</f>
        <v/>
      </c>
      <c r="N10" s="20" t="str">
        <f>+'Consolidation av Paris'!N62</f>
        <v/>
      </c>
      <c r="O10" s="20" t="str">
        <f>+'Consolidation av Paris'!O62</f>
        <v/>
      </c>
      <c r="P10" s="46">
        <f>+'Consolidation av Paris'!P62</f>
        <v>149.44891983895178</v>
      </c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</row>
    <row r="11" spans="2:31" ht="6" customHeight="1"/>
    <row r="12" spans="2:31" ht="6" customHeight="1">
      <c r="D12" s="23"/>
      <c r="E12" s="23"/>
      <c r="F12" s="23"/>
      <c r="G12" s="23"/>
      <c r="H12" s="23"/>
      <c r="I12" s="23"/>
      <c r="J12" s="23"/>
    </row>
    <row r="13" spans="2:31" ht="16.5" customHeight="1">
      <c r="C13" s="24" t="s">
        <v>64</v>
      </c>
    </row>
    <row r="14" spans="2:31" ht="16.5" customHeight="1">
      <c r="C14" s="25" t="s">
        <v>7</v>
      </c>
      <c r="D14" s="26">
        <f>+'Consolidation av Paris'!D66</f>
        <v>1.5251614851886197</v>
      </c>
      <c r="E14" s="26">
        <f>+'Consolidation av Paris'!E66</f>
        <v>2.4613690627594109</v>
      </c>
      <c r="F14" s="26">
        <f>+'Consolidation av Paris'!F66</f>
        <v>-1.6541001741320005</v>
      </c>
      <c r="G14" s="26">
        <f>+'Consolidation av Paris'!G66</f>
        <v>5.1732658465056369</v>
      </c>
      <c r="H14" s="26">
        <f>+'Consolidation av Paris'!H66</f>
        <v>3.7583960873145195</v>
      </c>
      <c r="I14" s="26">
        <f>+'Consolidation av Paris'!I66</f>
        <v>10.757261513610828</v>
      </c>
      <c r="J14" s="26">
        <f>+'Consolidation av Paris'!J66</f>
        <v>8.6033744390639271</v>
      </c>
      <c r="K14" s="26">
        <f>+'Consolidation av Paris'!K66</f>
        <v>-1.7925948223844523</v>
      </c>
      <c r="L14" s="26">
        <f>+'Consolidation av Paris'!L66</f>
        <v>1.0958256383351572</v>
      </c>
      <c r="M14" s="26" t="str">
        <f>+'Consolidation av Paris'!M66</f>
        <v/>
      </c>
      <c r="N14" s="26" t="str">
        <f>+'Consolidation av Paris'!N66</f>
        <v/>
      </c>
      <c r="O14" s="26" t="str">
        <f>+'Consolidation av Paris'!O66</f>
        <v/>
      </c>
      <c r="P14" s="26">
        <f>+'Consolidation av Paris'!P66</f>
        <v>3.3424689098937477</v>
      </c>
    </row>
    <row r="15" spans="2:31" ht="16.5" customHeight="1">
      <c r="C15" s="25" t="s">
        <v>8</v>
      </c>
      <c r="D15" s="27">
        <f>+'Consolidation av Paris'!D67</f>
        <v>4.4537147242484254E-2</v>
      </c>
      <c r="E15" s="27">
        <f>+'Consolidation av Paris'!E67</f>
        <v>-6.2004987639409093E-3</v>
      </c>
      <c r="F15" s="27">
        <f>+'Consolidation av Paris'!F67</f>
        <v>1.7537037180035409E-3</v>
      </c>
      <c r="G15" s="27">
        <f>+'Consolidation av Paris'!G67</f>
        <v>2.0880402618918437E-2</v>
      </c>
      <c r="H15" s="27">
        <f>+'Consolidation av Paris'!H67</f>
        <v>1.5997817736680409E-2</v>
      </c>
      <c r="I15" s="27">
        <f>+'Consolidation av Paris'!I67</f>
        <v>0.14080825369244532</v>
      </c>
      <c r="J15" s="27">
        <f>+'Consolidation av Paris'!J67</f>
        <v>-0.20406733101650709</v>
      </c>
      <c r="K15" s="27">
        <f>+'Consolidation av Paris'!K67</f>
        <v>-0.36236924450980224</v>
      </c>
      <c r="L15" s="27">
        <f>+'Consolidation av Paris'!L67</f>
        <v>3.1154192178376894E-2</v>
      </c>
      <c r="M15" s="27" t="str">
        <f>+'Consolidation av Paris'!M67</f>
        <v/>
      </c>
      <c r="N15" s="27" t="str">
        <f>+'Consolidation av Paris'!N67</f>
        <v/>
      </c>
      <c r="O15" s="27" t="str">
        <f>+'Consolidation av Paris'!O67</f>
        <v/>
      </c>
      <c r="P15" s="27">
        <f>+'Consolidation av Paris'!P67</f>
        <v>-4.1361324075899764E-2</v>
      </c>
    </row>
    <row r="16" spans="2:31" ht="16.5" customHeight="1">
      <c r="C16" s="25" t="s">
        <v>9</v>
      </c>
      <c r="D16" s="27">
        <f>+'Consolidation av Paris'!D68</f>
        <v>6.9909657282749116E-2</v>
      </c>
      <c r="E16" s="27">
        <f>+'Consolidation av Paris'!E68</f>
        <v>3.2477497260129828E-2</v>
      </c>
      <c r="F16" s="27">
        <f>+'Consolidation av Paris'!F68</f>
        <v>-2.0468722164524777E-2</v>
      </c>
      <c r="G16" s="27">
        <f>+'Consolidation av Paris'!G68</f>
        <v>9.1577657350121022E-2</v>
      </c>
      <c r="H16" s="27">
        <f>+'Consolidation av Paris'!H68</f>
        <v>6.6400503885721385E-2</v>
      </c>
      <c r="I16" s="27">
        <f>+'Consolidation av Paris'!I68</f>
        <v>0.30284139147071998</v>
      </c>
      <c r="J16" s="27">
        <f>+'Consolidation av Paris'!J68</f>
        <v>-0.10498764499339086</v>
      </c>
      <c r="K16" s="27">
        <f>+'Consolidation av Paris'!K68</f>
        <v>-0.37915038178689753</v>
      </c>
      <c r="L16" s="27">
        <f>+'Consolidation av Paris'!L68</f>
        <v>4.5264792357812E-2</v>
      </c>
      <c r="M16" s="27" t="str">
        <f>+'Consolidation av Paris'!M68</f>
        <v/>
      </c>
      <c r="N16" s="27" t="str">
        <f>+'Consolidation av Paris'!N68</f>
        <v/>
      </c>
      <c r="O16" s="27" t="str">
        <f>+'Consolidation av Paris'!O68</f>
        <v/>
      </c>
      <c r="P16" s="27">
        <f>+'Consolidation av Paris'!P68</f>
        <v>3.4017946663522647E-3</v>
      </c>
    </row>
    <row r="17" spans="1:31"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9" t="s">
        <v>601</v>
      </c>
    </row>
    <row r="18" spans="1:31" ht="13.5" customHeight="1">
      <c r="C18" s="30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</row>
    <row r="19" spans="1:31">
      <c r="D19" s="13"/>
      <c r="P19" s="48"/>
    </row>
    <row r="20" spans="1:31" ht="48" customHeight="1">
      <c r="C20" s="15" t="s">
        <v>440</v>
      </c>
      <c r="D20" s="16">
        <v>45658</v>
      </c>
      <c r="E20" s="16">
        <v>45689</v>
      </c>
      <c r="F20" s="16">
        <v>45717</v>
      </c>
      <c r="G20" s="16">
        <v>45748</v>
      </c>
      <c r="H20" s="16">
        <v>45778</v>
      </c>
      <c r="I20" s="16">
        <v>45809</v>
      </c>
      <c r="J20" s="16">
        <v>45839</v>
      </c>
      <c r="K20" s="16">
        <v>45870</v>
      </c>
      <c r="L20" s="16">
        <v>45901</v>
      </c>
      <c r="M20" s="16">
        <v>45931</v>
      </c>
      <c r="N20" s="16">
        <v>45962</v>
      </c>
      <c r="O20" s="16">
        <v>45992</v>
      </c>
      <c r="P20" s="17" t="s">
        <v>3</v>
      </c>
    </row>
    <row r="21" spans="1:31" ht="16.5" customHeight="1">
      <c r="A21" s="21" t="s">
        <v>441</v>
      </c>
      <c r="C21" s="18" t="s">
        <v>4</v>
      </c>
      <c r="D21" s="19">
        <v>0.55088155119993554</v>
      </c>
      <c r="E21" s="19">
        <v>0.71375129278076599</v>
      </c>
      <c r="F21" s="19">
        <v>0.73247015071442556</v>
      </c>
      <c r="G21" s="19">
        <v>0.75985628355738566</v>
      </c>
      <c r="H21" s="19">
        <v>0.82813047435433207</v>
      </c>
      <c r="I21" s="19">
        <v>0.82718546964025408</v>
      </c>
      <c r="J21" s="19">
        <v>0.82142033934061809</v>
      </c>
      <c r="K21" s="19">
        <v>0.73234494185319499</v>
      </c>
      <c r="L21" s="19">
        <v>0.84986862975384725</v>
      </c>
      <c r="M21" s="19"/>
      <c r="N21" s="19"/>
      <c r="O21" s="19"/>
      <c r="P21" s="19">
        <v>0.75733342394345926</v>
      </c>
    </row>
    <row r="22" spans="1:31" ht="16.5" customHeight="1">
      <c r="A22" s="21" t="s">
        <v>442</v>
      </c>
      <c r="C22" s="18" t="s">
        <v>5</v>
      </c>
      <c r="D22" s="20">
        <v>100.13930781003054</v>
      </c>
      <c r="E22" s="20">
        <v>121.38253483289908</v>
      </c>
      <c r="F22" s="20">
        <v>119.234163528325</v>
      </c>
      <c r="G22" s="20">
        <v>119.78511138158524</v>
      </c>
      <c r="H22" s="20">
        <v>140.18748070399508</v>
      </c>
      <c r="I22" s="20">
        <v>143.20101924807787</v>
      </c>
      <c r="J22" s="20">
        <v>113.10359685483861</v>
      </c>
      <c r="K22" s="20">
        <v>99.803352942745846</v>
      </c>
      <c r="L22" s="20">
        <v>163.78526756192582</v>
      </c>
      <c r="M22" s="20"/>
      <c r="N22" s="20"/>
      <c r="O22" s="20"/>
      <c r="P22" s="20">
        <v>126.02275069914919</v>
      </c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D22" s="22"/>
      <c r="AE22" s="22"/>
    </row>
    <row r="23" spans="1:31" ht="16.5" customHeight="1">
      <c r="A23" s="21" t="s">
        <v>443</v>
      </c>
      <c r="C23" s="18" t="s">
        <v>6</v>
      </c>
      <c r="D23" s="20">
        <v>55.164897222477443</v>
      </c>
      <c r="E23" s="20">
        <v>86.63694115798809</v>
      </c>
      <c r="F23" s="20">
        <v>87.335465729900662</v>
      </c>
      <c r="G23" s="20">
        <v>91.019469559918861</v>
      </c>
      <c r="H23" s="20">
        <v>116.09352489393821</v>
      </c>
      <c r="I23" s="20">
        <v>118.45380235968435</v>
      </c>
      <c r="J23" s="20">
        <v>92.905594909146004</v>
      </c>
      <c r="K23" s="20">
        <v>73.090480707609103</v>
      </c>
      <c r="L23" s="20">
        <v>139.19596091672116</v>
      </c>
      <c r="M23" s="20"/>
      <c r="N23" s="20"/>
      <c r="O23" s="20"/>
      <c r="P23" s="20">
        <v>95.441241281759631</v>
      </c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</row>
    <row r="24" spans="1:31" ht="6" customHeight="1"/>
    <row r="25" spans="1:31" ht="6" customHeight="1">
      <c r="D25" s="23"/>
      <c r="E25" s="23"/>
      <c r="F25" s="23"/>
      <c r="G25" s="23"/>
      <c r="H25" s="23"/>
      <c r="I25" s="23"/>
      <c r="J25" s="23"/>
    </row>
    <row r="26" spans="1:31" ht="16.5" customHeight="1">
      <c r="C26" s="24" t="s">
        <v>64</v>
      </c>
    </row>
    <row r="27" spans="1:31" ht="16.5" customHeight="1">
      <c r="A27" s="21" t="s">
        <v>444</v>
      </c>
      <c r="C27" s="25" t="s">
        <v>7</v>
      </c>
      <c r="D27" s="26">
        <v>3.2191891461567423</v>
      </c>
      <c r="E27" s="26">
        <v>2.3667426433907401</v>
      </c>
      <c r="F27" s="26">
        <v>1.2331798323973575</v>
      </c>
      <c r="G27" s="26">
        <v>0.2673752704810517</v>
      </c>
      <c r="H27" s="26">
        <v>3.4670742013177658</v>
      </c>
      <c r="I27" s="26">
        <v>3.6559508589311118</v>
      </c>
      <c r="J27" s="26">
        <v>4.8821979936117259</v>
      </c>
      <c r="K27" s="26">
        <v>-2.8688729435807248</v>
      </c>
      <c r="L27" s="26">
        <v>-1.0997186736367737</v>
      </c>
      <c r="M27" s="26"/>
      <c r="N27" s="26"/>
      <c r="O27" s="26"/>
      <c r="P27" s="26">
        <v>1.7713988865153296</v>
      </c>
    </row>
    <row r="28" spans="1:31" ht="16.5" customHeight="1">
      <c r="A28" s="21" t="s">
        <v>445</v>
      </c>
      <c r="C28" s="25" t="s">
        <v>8</v>
      </c>
      <c r="D28" s="47">
        <v>-4.1156565449386062E-2</v>
      </c>
      <c r="E28" s="47">
        <v>-2.5127833814165501E-2</v>
      </c>
      <c r="F28" s="47">
        <v>-7.7123491958498658E-2</v>
      </c>
      <c r="G28" s="47">
        <v>-9.3837953973444188E-2</v>
      </c>
      <c r="H28" s="47">
        <v>-5.7754873930979889E-2</v>
      </c>
      <c r="I28" s="47">
        <v>-0.19487375897308867</v>
      </c>
      <c r="J28" s="47">
        <v>-0.2412607043382512</v>
      </c>
      <c r="K28" s="47">
        <v>-0.12319498017312913</v>
      </c>
      <c r="L28" s="47">
        <v>-0.17720209284672461</v>
      </c>
      <c r="M28" s="47"/>
      <c r="N28" s="47"/>
      <c r="O28" s="47"/>
      <c r="P28" s="47">
        <v>-0.12961016740680642</v>
      </c>
    </row>
    <row r="29" spans="1:31" ht="16.5" customHeight="1">
      <c r="A29" s="21" t="s">
        <v>446</v>
      </c>
      <c r="C29" s="25" t="s">
        <v>9</v>
      </c>
      <c r="D29" s="47">
        <v>1.835297593854035E-2</v>
      </c>
      <c r="E29" s="47">
        <v>8.3068201472564773E-3</v>
      </c>
      <c r="F29" s="47">
        <v>-6.1319963459671722E-2</v>
      </c>
      <c r="G29" s="47">
        <v>-9.0638126821024345E-2</v>
      </c>
      <c r="H29" s="47">
        <v>-1.6582856817114577E-2</v>
      </c>
      <c r="I29" s="47">
        <v>-0.1576437397549284</v>
      </c>
      <c r="J29" s="47">
        <v>-0.19331450536095385</v>
      </c>
      <c r="K29" s="47">
        <v>-0.15624794869575098</v>
      </c>
      <c r="L29" s="47">
        <v>-0.18771297858284075</v>
      </c>
      <c r="M29" s="47"/>
      <c r="N29" s="47"/>
      <c r="O29" s="47"/>
      <c r="P29" s="47">
        <v>-0.10876420924013652</v>
      </c>
    </row>
    <row r="30" spans="1:31"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9" t="str">
        <f>P17</f>
        <v>Source : MKG_destination - Septembre 2025</v>
      </c>
    </row>
    <row r="31" spans="1:31">
      <c r="P31" s="48"/>
    </row>
    <row r="32" spans="1:31">
      <c r="P32" s="48"/>
    </row>
    <row r="33" spans="1:31" ht="48" customHeight="1">
      <c r="C33" s="15" t="s">
        <v>447</v>
      </c>
      <c r="D33" s="16">
        <v>45658</v>
      </c>
      <c r="E33" s="16">
        <v>45689</v>
      </c>
      <c r="F33" s="16">
        <v>45717</v>
      </c>
      <c r="G33" s="16">
        <v>45748</v>
      </c>
      <c r="H33" s="16">
        <v>45778</v>
      </c>
      <c r="I33" s="16">
        <v>45809</v>
      </c>
      <c r="J33" s="16">
        <v>45839</v>
      </c>
      <c r="K33" s="16">
        <v>45870</v>
      </c>
      <c r="L33" s="16">
        <v>45901</v>
      </c>
      <c r="M33" s="16">
        <v>45931</v>
      </c>
      <c r="N33" s="16">
        <v>45962</v>
      </c>
      <c r="O33" s="16">
        <v>45992</v>
      </c>
      <c r="P33" s="17" t="s">
        <v>3</v>
      </c>
    </row>
    <row r="34" spans="1:31" ht="16.5" customHeight="1">
      <c r="A34" s="21" t="s">
        <v>448</v>
      </c>
      <c r="C34" s="18" t="s">
        <v>4</v>
      </c>
      <c r="D34" s="19">
        <v>0.51237659218897014</v>
      </c>
      <c r="E34" s="19">
        <v>0.61363070874958014</v>
      </c>
      <c r="F34" s="19">
        <v>0.62985099779516063</v>
      </c>
      <c r="G34" s="19">
        <v>0.53513294563550617</v>
      </c>
      <c r="H34" s="19">
        <v>0.66233587970160712</v>
      </c>
      <c r="I34" s="19">
        <v>0.65476693016289733</v>
      </c>
      <c r="J34" s="19">
        <v>0.60331790836279753</v>
      </c>
      <c r="K34" s="19">
        <v>0.50773908004467927</v>
      </c>
      <c r="L34" s="19">
        <v>0.6692325493939657</v>
      </c>
      <c r="M34" s="19"/>
      <c r="N34" s="19"/>
      <c r="O34" s="19"/>
      <c r="P34" s="19">
        <v>0.59832899505152626</v>
      </c>
    </row>
    <row r="35" spans="1:31" ht="16.5" customHeight="1">
      <c r="A35" s="21" t="s">
        <v>449</v>
      </c>
      <c r="C35" s="18" t="s">
        <v>5</v>
      </c>
      <c r="D35" s="20">
        <v>117.35550397442908</v>
      </c>
      <c r="E35" s="20">
        <v>138.34040524485295</v>
      </c>
      <c r="F35" s="20">
        <v>132.9936827860715</v>
      </c>
      <c r="G35" s="20">
        <v>102.29742453354275</v>
      </c>
      <c r="H35" s="20">
        <v>130.92733950407609</v>
      </c>
      <c r="I35" s="20">
        <v>117.05218770285128</v>
      </c>
      <c r="J35" s="20">
        <v>97.557497655303862</v>
      </c>
      <c r="K35" s="20">
        <v>88.754961041525377</v>
      </c>
      <c r="L35" s="20">
        <v>116.015818651879</v>
      </c>
      <c r="M35" s="20"/>
      <c r="N35" s="20"/>
      <c r="O35" s="20"/>
      <c r="P35" s="20">
        <v>116.41843654017256</v>
      </c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D35" s="22"/>
      <c r="AE35" s="22"/>
    </row>
    <row r="36" spans="1:31" ht="16.5" customHeight="1">
      <c r="A36" s="21" t="s">
        <v>450</v>
      </c>
      <c r="C36" s="18" t="s">
        <v>6</v>
      </c>
      <c r="D36" s="20">
        <v>60.130213201037115</v>
      </c>
      <c r="E36" s="20">
        <v>84.889920919103233</v>
      </c>
      <c r="F36" s="20">
        <v>83.766203803260211</v>
      </c>
      <c r="G36" s="20">
        <v>54.742722121560625</v>
      </c>
      <c r="H36" s="20">
        <v>86.717874587423211</v>
      </c>
      <c r="I36" s="20">
        <v>76.641901611047174</v>
      </c>
      <c r="J36" s="20">
        <v>58.858185430506445</v>
      </c>
      <c r="K36" s="20">
        <v>45.064362268625445</v>
      </c>
      <c r="L36" s="20">
        <v>77.641562086424983</v>
      </c>
      <c r="M36" s="20"/>
      <c r="N36" s="20"/>
      <c r="O36" s="20"/>
      <c r="P36" s="20">
        <v>69.656526140551335</v>
      </c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31" ht="6" customHeight="1"/>
    <row r="38" spans="1:31" ht="6" customHeight="1">
      <c r="D38" s="23"/>
      <c r="E38" s="23"/>
      <c r="F38" s="23"/>
      <c r="G38" s="23"/>
      <c r="H38" s="23"/>
      <c r="I38" s="23"/>
      <c r="J38" s="23"/>
    </row>
    <row r="39" spans="1:31" ht="16.5" customHeight="1">
      <c r="C39" s="24" t="s">
        <v>64</v>
      </c>
    </row>
    <row r="40" spans="1:31" ht="16.5" customHeight="1">
      <c r="A40" s="21" t="s">
        <v>451</v>
      </c>
      <c r="C40" s="25" t="s">
        <v>7</v>
      </c>
      <c r="D40" s="26">
        <v>-8.834273072152099</v>
      </c>
      <c r="E40" s="26">
        <v>8.0876304308546985</v>
      </c>
      <c r="F40" s="26">
        <v>4.4352073801071645</v>
      </c>
      <c r="G40" s="26">
        <v>-6.1860339078191551</v>
      </c>
      <c r="H40" s="26">
        <v>10.102026344122017</v>
      </c>
      <c r="I40" s="26">
        <v>-11.484560793026766</v>
      </c>
      <c r="J40" s="26">
        <v>-5.056162595264901</v>
      </c>
      <c r="K40" s="26">
        <v>-1.3828245955641361</v>
      </c>
      <c r="L40" s="26">
        <v>-7.7699098364128361</v>
      </c>
      <c r="M40" s="26"/>
      <c r="N40" s="26"/>
      <c r="O40" s="26"/>
      <c r="P40" s="26">
        <v>-2.0254472593752681</v>
      </c>
    </row>
    <row r="41" spans="1:31" ht="16.5" customHeight="1">
      <c r="A41" s="21" t="s">
        <v>452</v>
      </c>
      <c r="C41" s="25" t="s">
        <v>8</v>
      </c>
      <c r="D41" s="47">
        <v>-0.22173867510573309</v>
      </c>
      <c r="E41" s="47">
        <v>0.32740214401678713</v>
      </c>
      <c r="F41" s="47">
        <v>-1.2120244181693329E-2</v>
      </c>
      <c r="G41" s="47">
        <v>-0.14522140019736929</v>
      </c>
      <c r="H41" s="47">
        <v>0.17329510935701831</v>
      </c>
      <c r="I41" s="47">
        <v>-0.20684236014243251</v>
      </c>
      <c r="J41" s="47">
        <v>-0.13423667269072126</v>
      </c>
      <c r="K41" s="47">
        <v>-4.310039959369294E-2</v>
      </c>
      <c r="L41" s="47">
        <v>-0.15234753234063625</v>
      </c>
      <c r="M41" s="47"/>
      <c r="N41" s="47"/>
      <c r="O41" s="47"/>
      <c r="P41" s="47">
        <v>-6.9604841841200082E-2</v>
      </c>
    </row>
    <row r="42" spans="1:31" ht="16.5" customHeight="1">
      <c r="A42" s="21" t="s">
        <v>453</v>
      </c>
      <c r="C42" s="25" t="s">
        <v>9</v>
      </c>
      <c r="D42" s="47">
        <v>-0.33619101255177342</v>
      </c>
      <c r="E42" s="47">
        <v>0.52891221853593939</v>
      </c>
      <c r="F42" s="47">
        <v>6.2712542081600153E-2</v>
      </c>
      <c r="G42" s="47">
        <v>-0.233793408249237</v>
      </c>
      <c r="H42" s="47">
        <v>0.38445364050780362</v>
      </c>
      <c r="I42" s="47">
        <v>-0.32520149129649334</v>
      </c>
      <c r="J42" s="47">
        <v>-0.20118233962424981</v>
      </c>
      <c r="K42" s="47">
        <v>-6.8470552917417882E-2</v>
      </c>
      <c r="L42" s="47">
        <v>-0.2405240511170792</v>
      </c>
      <c r="M42" s="47"/>
      <c r="N42" s="47"/>
      <c r="O42" s="47"/>
      <c r="P42" s="47">
        <v>-0.10006906246452574</v>
      </c>
    </row>
    <row r="43" spans="1:31"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9" t="str">
        <f>P30</f>
        <v>Source : MKG_destination - Septembre 2025</v>
      </c>
    </row>
    <row r="44" spans="1:31">
      <c r="P44" s="48"/>
    </row>
    <row r="45" spans="1:31">
      <c r="P45" s="48"/>
    </row>
    <row r="46" spans="1:31" ht="48" customHeight="1">
      <c r="C46" s="15" t="s">
        <v>454</v>
      </c>
      <c r="D46" s="16">
        <v>45658</v>
      </c>
      <c r="E46" s="16">
        <v>45689</v>
      </c>
      <c r="F46" s="16">
        <v>45717</v>
      </c>
      <c r="G46" s="16">
        <v>45748</v>
      </c>
      <c r="H46" s="16">
        <v>45778</v>
      </c>
      <c r="I46" s="16">
        <v>45809</v>
      </c>
      <c r="J46" s="16">
        <v>45839</v>
      </c>
      <c r="K46" s="16">
        <v>45870</v>
      </c>
      <c r="L46" s="16">
        <v>45901</v>
      </c>
      <c r="M46" s="16">
        <v>45931</v>
      </c>
      <c r="N46" s="16">
        <v>45962</v>
      </c>
      <c r="O46" s="16">
        <v>45992</v>
      </c>
      <c r="P46" s="17" t="s">
        <v>3</v>
      </c>
    </row>
    <row r="47" spans="1:31" ht="16.5" customHeight="1">
      <c r="A47" s="21" t="s">
        <v>455</v>
      </c>
      <c r="C47" s="18" t="s">
        <v>4</v>
      </c>
      <c r="D47" s="19">
        <v>0.56693273006658695</v>
      </c>
      <c r="E47" s="19">
        <v>0.61648869176038013</v>
      </c>
      <c r="F47" s="19">
        <v>0.63642650115892418</v>
      </c>
      <c r="G47" s="19">
        <v>0.72556873574576397</v>
      </c>
      <c r="H47" s="19">
        <v>0.76751020338425591</v>
      </c>
      <c r="I47" s="19">
        <v>0.72493658807481176</v>
      </c>
      <c r="J47" s="19">
        <v>0.81201557004814418</v>
      </c>
      <c r="K47" s="19">
        <v>0.70535800029450113</v>
      </c>
      <c r="L47" s="19">
        <v>0.84341076724622666</v>
      </c>
      <c r="M47" s="19"/>
      <c r="N47" s="19"/>
      <c r="O47" s="19"/>
      <c r="P47" s="19">
        <v>0.71140918453132074</v>
      </c>
    </row>
    <row r="48" spans="1:31" ht="16.5" customHeight="1">
      <c r="A48" s="21" t="s">
        <v>456</v>
      </c>
      <c r="C48" s="18" t="s">
        <v>5</v>
      </c>
      <c r="D48" s="20">
        <v>134.25112986886487</v>
      </c>
      <c r="E48" s="20">
        <v>115.14841123773429</v>
      </c>
      <c r="F48" s="20">
        <v>104.97724120422382</v>
      </c>
      <c r="G48" s="20">
        <v>197.73616177147869</v>
      </c>
      <c r="H48" s="20">
        <v>167.12284357269269</v>
      </c>
      <c r="I48" s="20">
        <v>156.11452991388038</v>
      </c>
      <c r="J48" s="20">
        <v>119.52177629867229</v>
      </c>
      <c r="K48" s="20">
        <v>105.7679172950899</v>
      </c>
      <c r="L48" s="20">
        <v>218.95014372070193</v>
      </c>
      <c r="M48" s="20"/>
      <c r="N48" s="20"/>
      <c r="O48" s="20"/>
      <c r="P48" s="20">
        <v>149.08790945947811</v>
      </c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D48" s="22"/>
      <c r="AE48" s="22"/>
    </row>
    <row r="49" spans="1:31" ht="16.5" customHeight="1">
      <c r="A49" s="21" t="s">
        <v>457</v>
      </c>
      <c r="C49" s="18" t="s">
        <v>6</v>
      </c>
      <c r="D49" s="20">
        <v>76.111359571079475</v>
      </c>
      <c r="E49" s="20">
        <v>70.98769340223707</v>
      </c>
      <c r="F49" s="20">
        <v>66.810298320920609</v>
      </c>
      <c r="G49" s="20">
        <v>143.47117690775167</v>
      </c>
      <c r="H49" s="20">
        <v>128.26848766063256</v>
      </c>
      <c r="I49" s="20">
        <v>113.17313466467157</v>
      </c>
      <c r="J49" s="20">
        <v>97.053543314333155</v>
      </c>
      <c r="K49" s="20">
        <v>74.6042466385788</v>
      </c>
      <c r="L49" s="20">
        <v>184.66490870414879</v>
      </c>
      <c r="M49" s="20"/>
      <c r="N49" s="20"/>
      <c r="O49" s="20"/>
      <c r="P49" s="20">
        <v>106.0625080920467</v>
      </c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</row>
    <row r="50" spans="1:31" ht="6" customHeight="1"/>
    <row r="51" spans="1:31" ht="6" customHeight="1">
      <c r="D51" s="23"/>
      <c r="E51" s="23"/>
      <c r="F51" s="23"/>
      <c r="G51" s="23"/>
      <c r="H51" s="23"/>
      <c r="I51" s="23"/>
      <c r="J51" s="23"/>
    </row>
    <row r="52" spans="1:31" ht="16.5" customHeight="1">
      <c r="C52" s="24" t="s">
        <v>64</v>
      </c>
    </row>
    <row r="53" spans="1:31" ht="16.5" customHeight="1">
      <c r="A53" s="21" t="s">
        <v>458</v>
      </c>
      <c r="C53" s="25" t="s">
        <v>7</v>
      </c>
      <c r="D53" s="26">
        <v>7.6369664270923678</v>
      </c>
      <c r="E53" s="26">
        <v>3.7686936587424502</v>
      </c>
      <c r="F53" s="26">
        <v>3.5439349462070946</v>
      </c>
      <c r="G53" s="26">
        <v>6.7201164615367404</v>
      </c>
      <c r="H53" s="26">
        <v>7.8821080111277864</v>
      </c>
      <c r="I53" s="26">
        <v>-5.2669332987952071</v>
      </c>
      <c r="J53" s="26">
        <v>-0.83095638242344227</v>
      </c>
      <c r="K53" s="26">
        <v>-6.1861215220815335</v>
      </c>
      <c r="L53" s="26">
        <v>5.8390807341893503</v>
      </c>
      <c r="M53" s="26"/>
      <c r="N53" s="26"/>
      <c r="O53" s="26"/>
      <c r="P53" s="26">
        <v>2.59620658929679</v>
      </c>
    </row>
    <row r="54" spans="1:31" ht="16.5" customHeight="1">
      <c r="A54" s="21" t="s">
        <v>459</v>
      </c>
      <c r="C54" s="25" t="s">
        <v>8</v>
      </c>
      <c r="D54" s="47">
        <v>0.2303590942685716</v>
      </c>
      <c r="E54" s="47">
        <v>-7.5604475466760745E-2</v>
      </c>
      <c r="F54" s="47">
        <v>-5.2026504901596438E-2</v>
      </c>
      <c r="G54" s="47">
        <v>0.56627081600763196</v>
      </c>
      <c r="H54" s="47">
        <v>7.1732712696626955E-2</v>
      </c>
      <c r="I54" s="47">
        <v>-0.11095349580189928</v>
      </c>
      <c r="J54" s="47">
        <v>-0.21138895588931395</v>
      </c>
      <c r="K54" s="47">
        <v>-0.37639902636350941</v>
      </c>
      <c r="L54" s="47">
        <v>0.13195734563924466</v>
      </c>
      <c r="M54" s="47"/>
      <c r="N54" s="47"/>
      <c r="O54" s="47"/>
      <c r="P54" s="47">
        <v>-6.229177382978901E-3</v>
      </c>
    </row>
    <row r="55" spans="1:31" ht="16.5" customHeight="1">
      <c r="A55" s="21" t="s">
        <v>460</v>
      </c>
      <c r="C55" s="25" t="s">
        <v>9</v>
      </c>
      <c r="D55" s="47">
        <v>0.42189840391791855</v>
      </c>
      <c r="E55" s="47">
        <v>-1.5415239336381004E-2</v>
      </c>
      <c r="F55" s="47">
        <v>3.8741310416479102E-3</v>
      </c>
      <c r="G55" s="47">
        <v>0.72614385282512717</v>
      </c>
      <c r="H55" s="47">
        <v>0.19439347086843051</v>
      </c>
      <c r="I55" s="47">
        <v>-0.17117099814214332</v>
      </c>
      <c r="J55" s="47">
        <v>-0.21937726873375896</v>
      </c>
      <c r="K55" s="47">
        <v>-0.42668024099149049</v>
      </c>
      <c r="L55" s="47">
        <v>0.21615380772221759</v>
      </c>
      <c r="M55" s="47"/>
      <c r="N55" s="47"/>
      <c r="O55" s="47"/>
      <c r="P55" s="47">
        <v>3.1410988981050325E-2</v>
      </c>
    </row>
    <row r="56" spans="1:31"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9" t="str">
        <f>P43</f>
        <v>Source : MKG_destination - Septembre 2025</v>
      </c>
    </row>
    <row r="57" spans="1:31">
      <c r="P57" s="48"/>
    </row>
    <row r="59" spans="1:31" ht="48" customHeight="1">
      <c r="A59" s="21" t="s">
        <v>461</v>
      </c>
      <c r="C59" s="15" t="s">
        <v>462</v>
      </c>
      <c r="D59" s="16">
        <v>45658</v>
      </c>
      <c r="E59" s="16">
        <v>45689</v>
      </c>
      <c r="F59" s="16">
        <v>45717</v>
      </c>
      <c r="G59" s="16">
        <v>45748</v>
      </c>
      <c r="H59" s="16">
        <v>45778</v>
      </c>
      <c r="I59" s="16">
        <v>45809</v>
      </c>
      <c r="J59" s="16">
        <v>45839</v>
      </c>
      <c r="K59" s="16">
        <v>45870</v>
      </c>
      <c r="L59" s="16">
        <v>45901</v>
      </c>
      <c r="M59" s="16">
        <v>45931</v>
      </c>
      <c r="N59" s="16">
        <v>45962</v>
      </c>
      <c r="O59" s="16">
        <v>45992</v>
      </c>
      <c r="P59" s="17" t="s">
        <v>3</v>
      </c>
    </row>
    <row r="60" spans="1:31" ht="16.5" customHeight="1">
      <c r="A60" s="21" t="s">
        <v>463</v>
      </c>
      <c r="C60" s="18" t="s">
        <v>4</v>
      </c>
      <c r="D60" s="19">
        <v>0.69437773887771026</v>
      </c>
      <c r="E60" s="19">
        <v>0.766755722156508</v>
      </c>
      <c r="F60" s="19">
        <v>0.80538974285118559</v>
      </c>
      <c r="G60" s="19">
        <v>0.81790218771565826</v>
      </c>
      <c r="H60" s="19">
        <v>0.84901353638458643</v>
      </c>
      <c r="I60" s="19">
        <v>0.88791372000641289</v>
      </c>
      <c r="J60" s="19">
        <v>0.90657348304029928</v>
      </c>
      <c r="K60" s="19">
        <v>0.85889410648743569</v>
      </c>
      <c r="L60" s="19">
        <v>0.8909180429085517</v>
      </c>
      <c r="M60" s="19"/>
      <c r="N60" s="19"/>
      <c r="O60" s="19"/>
      <c r="P60" s="19">
        <v>0.83119309727200963</v>
      </c>
    </row>
    <row r="61" spans="1:31" ht="16.5" customHeight="1">
      <c r="A61" s="21" t="s">
        <v>464</v>
      </c>
      <c r="C61" s="18" t="s">
        <v>5</v>
      </c>
      <c r="D61" s="20">
        <v>182.6515489044998</v>
      </c>
      <c r="E61" s="20">
        <v>187.00373856830373</v>
      </c>
      <c r="F61" s="20">
        <v>197.99947928821524</v>
      </c>
      <c r="G61" s="20">
        <v>213.22522572492105</v>
      </c>
      <c r="H61" s="20">
        <v>220.4530074994955</v>
      </c>
      <c r="I61" s="20">
        <v>251.10677608806392</v>
      </c>
      <c r="J61" s="20">
        <v>255.05798216846969</v>
      </c>
      <c r="K61" s="20">
        <v>213.9462899280845</v>
      </c>
      <c r="L61" s="20">
        <v>250.55520217395502</v>
      </c>
      <c r="M61" s="20"/>
      <c r="N61" s="20"/>
      <c r="O61" s="20"/>
      <c r="P61" s="20">
        <v>221.10050843738662</v>
      </c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D61" s="22"/>
      <c r="AE61" s="22"/>
    </row>
    <row r="62" spans="1:31" ht="16.5" customHeight="1">
      <c r="A62" s="21" t="s">
        <v>465</v>
      </c>
      <c r="C62" s="18" t="s">
        <v>6</v>
      </c>
      <c r="D62" s="20">
        <v>126.82916953081809</v>
      </c>
      <c r="E62" s="20">
        <v>143.38618661190654</v>
      </c>
      <c r="F62" s="20">
        <v>159.46674970860431</v>
      </c>
      <c r="G62" s="20">
        <v>174.39737859657797</v>
      </c>
      <c r="H62" s="20">
        <v>187.16758750376442</v>
      </c>
      <c r="I62" s="20">
        <v>222.96115167517021</v>
      </c>
      <c r="J62" s="20">
        <v>231.22880327170012</v>
      </c>
      <c r="K62" s="20">
        <v>183.75720752408401</v>
      </c>
      <c r="L62" s="20">
        <v>223.22415036137653</v>
      </c>
      <c r="M62" s="20"/>
      <c r="N62" s="20"/>
      <c r="O62" s="20"/>
      <c r="P62" s="20">
        <v>183.77721641648748</v>
      </c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</row>
    <row r="63" spans="1:31" ht="6" customHeight="1"/>
    <row r="64" spans="1:31" ht="6" customHeight="1">
      <c r="D64" s="23"/>
      <c r="E64" s="23"/>
      <c r="F64" s="23"/>
      <c r="G64" s="23"/>
      <c r="H64" s="23"/>
      <c r="I64" s="23"/>
      <c r="J64" s="23"/>
    </row>
    <row r="65" spans="1:31" ht="16.5" customHeight="1">
      <c r="C65" s="24" t="s">
        <v>64</v>
      </c>
    </row>
    <row r="66" spans="1:31" ht="16.5" customHeight="1">
      <c r="A66" s="21" t="s">
        <v>466</v>
      </c>
      <c r="C66" s="25" t="s">
        <v>7</v>
      </c>
      <c r="D66" s="26">
        <v>-1.4789072557446881</v>
      </c>
      <c r="E66" s="26">
        <v>0.79128594946253905</v>
      </c>
      <c r="F66" s="26">
        <v>0.68435463191236501</v>
      </c>
      <c r="G66" s="26">
        <v>0.96484797192013527</v>
      </c>
      <c r="H66" s="26">
        <v>2.3912539590136839</v>
      </c>
      <c r="I66" s="26">
        <v>0.36612814005704264</v>
      </c>
      <c r="J66" s="26">
        <v>0.67154533835598329</v>
      </c>
      <c r="K66" s="26">
        <v>-0.42574230615282094</v>
      </c>
      <c r="L66" s="26">
        <v>2.5516492967896265</v>
      </c>
      <c r="M66" s="26"/>
      <c r="N66" s="26"/>
      <c r="O66" s="26"/>
      <c r="P66" s="26">
        <v>0.76361528214563545</v>
      </c>
    </row>
    <row r="67" spans="1:31" ht="16.5" customHeight="1">
      <c r="A67" s="21" t="s">
        <v>467</v>
      </c>
      <c r="C67" s="25" t="s">
        <v>8</v>
      </c>
      <c r="D67" s="47">
        <v>-7.1223133243212278E-3</v>
      </c>
      <c r="E67" s="47">
        <v>-6.2948270653532035E-2</v>
      </c>
      <c r="F67" s="47">
        <v>-2.7256927755627491E-2</v>
      </c>
      <c r="G67" s="47">
        <v>7.0682034313225284E-3</v>
      </c>
      <c r="H67" s="47">
        <v>-6.168373159783358E-2</v>
      </c>
      <c r="I67" s="47">
        <v>-3.8816416314543911E-2</v>
      </c>
      <c r="J67" s="47">
        <v>-1.4322624117789506E-2</v>
      </c>
      <c r="K67" s="47">
        <v>-2.3026656431835768E-2</v>
      </c>
      <c r="L67" s="47">
        <v>6.6078041302712442E-2</v>
      </c>
      <c r="M67" s="47"/>
      <c r="N67" s="47"/>
      <c r="O67" s="47"/>
      <c r="P67" s="47">
        <v>-1.6103262452755951E-2</v>
      </c>
    </row>
    <row r="68" spans="1:31" ht="16.5" customHeight="1">
      <c r="A68" s="21" t="s">
        <v>468</v>
      </c>
      <c r="C68" s="25" t="s">
        <v>9</v>
      </c>
      <c r="D68" s="47">
        <v>-2.7827935629460843E-2</v>
      </c>
      <c r="E68" s="47">
        <v>-5.3177132202674504E-2</v>
      </c>
      <c r="F68" s="47">
        <v>-1.8920513030441732E-2</v>
      </c>
      <c r="G68" s="47">
        <v>1.9090019156419169E-2</v>
      </c>
      <c r="H68" s="47">
        <v>-3.4490060758255225E-2</v>
      </c>
      <c r="I68" s="47">
        <v>-3.4836598534193963E-2</v>
      </c>
      <c r="J68" s="47">
        <v>-6.9667187962673127E-3</v>
      </c>
      <c r="K68" s="47">
        <v>-2.7845496115267543E-2</v>
      </c>
      <c r="L68" s="47">
        <v>9.7511510362243037E-2</v>
      </c>
      <c r="M68" s="47"/>
      <c r="N68" s="47"/>
      <c r="O68" s="47"/>
      <c r="P68" s="47">
        <v>-6.980413208304892E-3</v>
      </c>
    </row>
    <row r="69" spans="1:31"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9" t="str">
        <f>P56</f>
        <v>Source : MKG_destination - Septembre 2025</v>
      </c>
    </row>
    <row r="70" spans="1:31">
      <c r="P70" s="48"/>
    </row>
    <row r="72" spans="1:31" ht="48" customHeight="1">
      <c r="C72" s="15" t="s">
        <v>469</v>
      </c>
      <c r="D72" s="16">
        <v>45658</v>
      </c>
      <c r="E72" s="16">
        <v>45689</v>
      </c>
      <c r="F72" s="16">
        <v>45717</v>
      </c>
      <c r="G72" s="16">
        <v>45748</v>
      </c>
      <c r="H72" s="16">
        <v>45778</v>
      </c>
      <c r="I72" s="16">
        <v>45809</v>
      </c>
      <c r="J72" s="16">
        <v>45839</v>
      </c>
      <c r="K72" s="16">
        <v>45870</v>
      </c>
      <c r="L72" s="16">
        <v>45901</v>
      </c>
      <c r="M72" s="16">
        <v>45931</v>
      </c>
      <c r="N72" s="16">
        <v>45962</v>
      </c>
      <c r="O72" s="16">
        <v>45992</v>
      </c>
      <c r="P72" s="17" t="s">
        <v>3</v>
      </c>
    </row>
    <row r="73" spans="1:31" ht="16.5" customHeight="1">
      <c r="A73" s="21" t="s">
        <v>470</v>
      </c>
      <c r="C73" s="18" t="s">
        <v>4</v>
      </c>
      <c r="D73" s="19">
        <v>0.64129585696099989</v>
      </c>
      <c r="E73" s="19">
        <v>0.74540257077517547</v>
      </c>
      <c r="F73" s="19">
        <v>0.71600121495259517</v>
      </c>
      <c r="G73" s="19">
        <v>0.78768960621684225</v>
      </c>
      <c r="H73" s="19">
        <v>0.85117704962096863</v>
      </c>
      <c r="I73" s="19">
        <v>0.83569224101211337</v>
      </c>
      <c r="J73" s="19">
        <v>0.81416185180096468</v>
      </c>
      <c r="K73" s="19">
        <v>0.6850691494169755</v>
      </c>
      <c r="L73" s="19">
        <v>0.86576117629030513</v>
      </c>
      <c r="M73" s="19"/>
      <c r="N73" s="19"/>
      <c r="O73" s="19"/>
      <c r="P73" s="19">
        <v>0.77092305023025087</v>
      </c>
    </row>
    <row r="74" spans="1:31" ht="16.5" customHeight="1">
      <c r="A74" s="21" t="s">
        <v>471</v>
      </c>
      <c r="C74" s="18" t="s">
        <v>5</v>
      </c>
      <c r="D74" s="20">
        <v>150.24844257539786</v>
      </c>
      <c r="E74" s="20">
        <v>170.25536385408017</v>
      </c>
      <c r="F74" s="20">
        <v>154.16468631478742</v>
      </c>
      <c r="G74" s="20">
        <v>223.955940542989</v>
      </c>
      <c r="H74" s="20">
        <v>207.13490549053705</v>
      </c>
      <c r="I74" s="20">
        <v>211.66178678972383</v>
      </c>
      <c r="J74" s="20">
        <v>174.67072936836075</v>
      </c>
      <c r="K74" s="20">
        <v>146.44934139692728</v>
      </c>
      <c r="L74" s="20">
        <v>241.20746017745438</v>
      </c>
      <c r="M74" s="20"/>
      <c r="N74" s="20"/>
      <c r="O74" s="20"/>
      <c r="P74" s="20">
        <v>189.09541045215363</v>
      </c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D74" s="22"/>
      <c r="AE74" s="22"/>
    </row>
    <row r="75" spans="1:31" ht="16.5" customHeight="1">
      <c r="A75" s="21" t="s">
        <v>472</v>
      </c>
      <c r="C75" s="18" t="s">
        <v>6</v>
      </c>
      <c r="D75" s="20">
        <v>96.353703738445347</v>
      </c>
      <c r="E75" s="20">
        <v>126.90878590509423</v>
      </c>
      <c r="F75" s="20">
        <v>110.38210270417351</v>
      </c>
      <c r="G75" s="20">
        <v>176.40776661622954</v>
      </c>
      <c r="H75" s="20">
        <v>176.30847772895351</v>
      </c>
      <c r="I75" s="20">
        <v>176.88411293893245</v>
      </c>
      <c r="J75" s="20">
        <v>142.21024447796972</v>
      </c>
      <c r="K75" s="20">
        <v>100.32792574346922</v>
      </c>
      <c r="L75" s="20">
        <v>208.82805445322984</v>
      </c>
      <c r="M75" s="20"/>
      <c r="N75" s="20"/>
      <c r="O75" s="20"/>
      <c r="P75" s="20">
        <v>145.77801061031553</v>
      </c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</row>
    <row r="76" spans="1:31" ht="6" customHeight="1"/>
    <row r="77" spans="1:31" ht="6" customHeight="1">
      <c r="D77" s="23"/>
      <c r="E77" s="23"/>
      <c r="F77" s="23"/>
      <c r="G77" s="23"/>
      <c r="H77" s="23"/>
      <c r="I77" s="23"/>
      <c r="J77" s="23"/>
    </row>
    <row r="78" spans="1:31" ht="16.5" customHeight="1">
      <c r="C78" s="24" t="s">
        <v>64</v>
      </c>
    </row>
    <row r="79" spans="1:31" ht="16.5" customHeight="1">
      <c r="A79" s="21" t="s">
        <v>473</v>
      </c>
      <c r="C79" s="25" t="s">
        <v>7</v>
      </c>
      <c r="D79" s="26">
        <v>0.92178949656646081</v>
      </c>
      <c r="E79" s="26">
        <v>3.2114706600892329</v>
      </c>
      <c r="F79" s="26">
        <v>-0.2943934405027826</v>
      </c>
      <c r="G79" s="26">
        <v>2.2663508798936083</v>
      </c>
      <c r="H79" s="26">
        <v>4.6454483385491745</v>
      </c>
      <c r="I79" s="26">
        <v>4.2334569414270167</v>
      </c>
      <c r="J79" s="26">
        <v>4.918427247497803E-2</v>
      </c>
      <c r="K79" s="26">
        <v>4.6660149818743228</v>
      </c>
      <c r="L79" s="26">
        <v>5.4595238568350801</v>
      </c>
      <c r="M79" s="26"/>
      <c r="N79" s="26"/>
      <c r="O79" s="26"/>
      <c r="P79" s="26">
        <v>2.7756473519129021</v>
      </c>
    </row>
    <row r="80" spans="1:31" ht="16.5" customHeight="1">
      <c r="A80" s="21" t="s">
        <v>474</v>
      </c>
      <c r="C80" s="25" t="s">
        <v>8</v>
      </c>
      <c r="D80" s="47">
        <v>3.3486937120025484E-2</v>
      </c>
      <c r="E80" s="47">
        <v>-2.2316938091833105E-3</v>
      </c>
      <c r="F80" s="47">
        <v>-8.4155419483165073E-3</v>
      </c>
      <c r="G80" s="47">
        <v>-3.8184387654305985E-2</v>
      </c>
      <c r="H80" s="47">
        <v>4.0132368573424504E-2</v>
      </c>
      <c r="I80" s="47">
        <v>6.6628359456889052E-2</v>
      </c>
      <c r="J80" s="47">
        <v>-5.5366130461655727E-2</v>
      </c>
      <c r="K80" s="47">
        <v>-7.3106267587702445E-2</v>
      </c>
      <c r="L80" s="47">
        <v>9.9274932747878797E-2</v>
      </c>
      <c r="M80" s="47"/>
      <c r="N80" s="47"/>
      <c r="O80" s="47"/>
      <c r="P80" s="47">
        <v>1.2979749134756746E-2</v>
      </c>
    </row>
    <row r="81" spans="1:31" ht="16.5" customHeight="1">
      <c r="A81" s="21" t="s">
        <v>475</v>
      </c>
      <c r="C81" s="25" t="s">
        <v>9</v>
      </c>
      <c r="D81" s="47">
        <v>4.8558770987932043E-2</v>
      </c>
      <c r="E81" s="47">
        <v>4.2691314163314287E-2</v>
      </c>
      <c r="F81" s="47">
        <v>-1.2475878963118747E-2</v>
      </c>
      <c r="G81" s="47">
        <v>-9.6910896257510482E-3</v>
      </c>
      <c r="H81" s="47">
        <v>0.1001764307905979</v>
      </c>
      <c r="I81" s="47">
        <v>0.12354499862130663</v>
      </c>
      <c r="J81" s="47">
        <v>-5.4795123430424364E-2</v>
      </c>
      <c r="K81" s="47">
        <v>-5.3612946195430444E-3</v>
      </c>
      <c r="L81" s="47">
        <v>0.17326124604663784</v>
      </c>
      <c r="M81" s="47"/>
      <c r="N81" s="47"/>
      <c r="O81" s="47"/>
      <c r="P81" s="47">
        <v>5.0813454879037101E-2</v>
      </c>
    </row>
    <row r="82" spans="1:31"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9" t="str">
        <f>P69</f>
        <v>Source : MKG_destination - Septembre 2025</v>
      </c>
    </row>
    <row r="83" spans="1:31">
      <c r="P83" s="48"/>
    </row>
    <row r="85" spans="1:31" ht="48" customHeight="1">
      <c r="C85" s="15" t="s">
        <v>476</v>
      </c>
      <c r="D85" s="16">
        <v>45658</v>
      </c>
      <c r="E85" s="16">
        <v>45689</v>
      </c>
      <c r="F85" s="16">
        <v>45717</v>
      </c>
      <c r="G85" s="16">
        <v>45748</v>
      </c>
      <c r="H85" s="16">
        <v>45778</v>
      </c>
      <c r="I85" s="16">
        <v>45809</v>
      </c>
      <c r="J85" s="16">
        <v>45839</v>
      </c>
      <c r="K85" s="16">
        <v>45870</v>
      </c>
      <c r="L85" s="16">
        <v>45901</v>
      </c>
      <c r="M85" s="16">
        <v>45931</v>
      </c>
      <c r="N85" s="16">
        <v>45962</v>
      </c>
      <c r="O85" s="16">
        <v>45992</v>
      </c>
      <c r="P85" s="17" t="s">
        <v>3</v>
      </c>
    </row>
    <row r="86" spans="1:31" ht="16.5" customHeight="1">
      <c r="A86" s="21" t="s">
        <v>477</v>
      </c>
      <c r="C86" s="18" t="s">
        <v>4</v>
      </c>
      <c r="D86" s="19">
        <v>0.53768561334980036</v>
      </c>
      <c r="E86" s="19">
        <v>0.64621502449304724</v>
      </c>
      <c r="F86" s="19">
        <v>0.72825583456763299</v>
      </c>
      <c r="G86" s="19">
        <v>0.79225672877846787</v>
      </c>
      <c r="H86" s="19">
        <v>0.8588752741763227</v>
      </c>
      <c r="I86" s="19">
        <v>0.84549876188618811</v>
      </c>
      <c r="J86" s="19">
        <v>0.8009761854294013</v>
      </c>
      <c r="K86" s="19">
        <v>0.71285764121216277</v>
      </c>
      <c r="L86" s="19">
        <v>0.8649213110874453</v>
      </c>
      <c r="M86" s="19"/>
      <c r="N86" s="19"/>
      <c r="O86" s="19"/>
      <c r="P86" s="19">
        <v>0.75440608197833214</v>
      </c>
    </row>
    <row r="87" spans="1:31" ht="16.5" customHeight="1">
      <c r="A87" s="21" t="s">
        <v>478</v>
      </c>
      <c r="C87" s="18" t="s">
        <v>5</v>
      </c>
      <c r="D87" s="20">
        <v>165.1503705309926</v>
      </c>
      <c r="E87" s="20">
        <v>163.19402644184106</v>
      </c>
      <c r="F87" s="20">
        <v>192.53702853223527</v>
      </c>
      <c r="G87" s="20">
        <v>258.07598747209386</v>
      </c>
      <c r="H87" s="20">
        <v>302.01408412304454</v>
      </c>
      <c r="I87" s="20">
        <v>289.07695049837139</v>
      </c>
      <c r="J87" s="20">
        <v>256.09750292348514</v>
      </c>
      <c r="K87" s="20">
        <v>214.01524757121885</v>
      </c>
      <c r="L87" s="20">
        <v>308.13979869381416</v>
      </c>
      <c r="M87" s="20"/>
      <c r="N87" s="20"/>
      <c r="O87" s="20"/>
      <c r="P87" s="20">
        <v>245.79371077364195</v>
      </c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D87" s="22"/>
      <c r="AE87" s="22"/>
    </row>
    <row r="88" spans="1:31" ht="16.5" customHeight="1">
      <c r="A88" s="21" t="s">
        <v>479</v>
      </c>
      <c r="C88" s="18" t="s">
        <v>6</v>
      </c>
      <c r="D88" s="20">
        <v>88.798978273903558</v>
      </c>
      <c r="E88" s="20">
        <v>105.45843179423332</v>
      </c>
      <c r="F88" s="20">
        <v>140.21621439891516</v>
      </c>
      <c r="G88" s="20">
        <v>204.46243761091392</v>
      </c>
      <c r="H88" s="20">
        <v>259.39242930629086</v>
      </c>
      <c r="I88" s="20">
        <v>244.4142037362079</v>
      </c>
      <c r="J88" s="20">
        <v>205.12800098964809</v>
      </c>
      <c r="K88" s="20">
        <v>152.56240456705612</v>
      </c>
      <c r="L88" s="20">
        <v>266.51667868447521</v>
      </c>
      <c r="M88" s="20"/>
      <c r="N88" s="20"/>
      <c r="O88" s="20"/>
      <c r="P88" s="20">
        <v>185.42827031965859</v>
      </c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</row>
    <row r="89" spans="1:31" ht="6" customHeight="1"/>
    <row r="90" spans="1:31" ht="6" customHeight="1">
      <c r="D90" s="23"/>
      <c r="E90" s="23"/>
      <c r="F90" s="23"/>
      <c r="G90" s="23"/>
      <c r="H90" s="23"/>
      <c r="I90" s="23"/>
      <c r="J90" s="23"/>
    </row>
    <row r="91" spans="1:31" ht="16.5" customHeight="1">
      <c r="C91" s="24" t="s">
        <v>64</v>
      </c>
    </row>
    <row r="92" spans="1:31" ht="16.5" customHeight="1">
      <c r="A92" s="21" t="s">
        <v>480</v>
      </c>
      <c r="C92" s="25" t="s">
        <v>7</v>
      </c>
      <c r="D92" s="26">
        <v>0.53560675703401284</v>
      </c>
      <c r="E92" s="26">
        <v>2.0179521534467337</v>
      </c>
      <c r="F92" s="26">
        <v>-1.8005136492798002</v>
      </c>
      <c r="G92" s="26">
        <v>-1.5884874637091873</v>
      </c>
      <c r="H92" s="26">
        <v>-1.1530705681598641</v>
      </c>
      <c r="I92" s="26">
        <v>-1.4353489854115886</v>
      </c>
      <c r="J92" s="26">
        <v>-3.6479543871364872</v>
      </c>
      <c r="K92" s="26">
        <v>1.1714025871289557</v>
      </c>
      <c r="L92" s="26">
        <v>0.55805603582792518</v>
      </c>
      <c r="M92" s="26"/>
      <c r="N92" s="26"/>
      <c r="O92" s="26"/>
      <c r="P92" s="26">
        <v>-0.57075983343340964</v>
      </c>
    </row>
    <row r="93" spans="1:31" ht="16.5" customHeight="1">
      <c r="A93" s="21" t="s">
        <v>481</v>
      </c>
      <c r="C93" s="25" t="s">
        <v>8</v>
      </c>
      <c r="D93" s="47">
        <v>1.0584306778500085E-2</v>
      </c>
      <c r="E93" s="47">
        <v>7.2587791426404591E-2</v>
      </c>
      <c r="F93" s="47">
        <v>6.7339178847627412E-2</v>
      </c>
      <c r="G93" s="47">
        <v>7.2707275394505277E-2</v>
      </c>
      <c r="H93" s="47">
        <v>5.1580140635030913E-2</v>
      </c>
      <c r="I93" s="47">
        <v>6.5959054634401326E-3</v>
      </c>
      <c r="J93" s="47">
        <v>2.0245600147039688E-3</v>
      </c>
      <c r="K93" s="47">
        <v>7.3730082439558142E-3</v>
      </c>
      <c r="L93" s="47">
        <v>0.151194849293943</v>
      </c>
      <c r="M93" s="47"/>
      <c r="N93" s="47"/>
      <c r="O93" s="47"/>
      <c r="P93" s="47">
        <v>4.9734692506081535E-2</v>
      </c>
    </row>
    <row r="94" spans="1:31" ht="16.5" customHeight="1">
      <c r="A94" s="21" t="s">
        <v>482</v>
      </c>
      <c r="C94" s="25" t="s">
        <v>9</v>
      </c>
      <c r="D94" s="47">
        <v>2.0752365034040432E-2</v>
      </c>
      <c r="E94" s="47">
        <v>0.10716140319827216</v>
      </c>
      <c r="F94" s="47">
        <v>4.1587346252182744E-2</v>
      </c>
      <c r="G94" s="47">
        <v>5.1622083740071822E-2</v>
      </c>
      <c r="H94" s="47">
        <v>3.7649329745776727E-2</v>
      </c>
      <c r="I94" s="47">
        <v>-1.0207172143232079E-2</v>
      </c>
      <c r="J94" s="47">
        <v>-4.1623596679813746E-2</v>
      </c>
      <c r="K94" s="47">
        <v>2.4203217094779683E-2</v>
      </c>
      <c r="L94" s="47">
        <v>0.15867071068556649</v>
      </c>
      <c r="M94" s="47"/>
      <c r="N94" s="47"/>
      <c r="O94" s="47"/>
      <c r="P94" s="47">
        <v>4.1852366299327981E-2</v>
      </c>
    </row>
    <row r="95" spans="1:31"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9" t="str">
        <f>P82</f>
        <v>Source : MKG_destination - Septembre 2025</v>
      </c>
    </row>
    <row r="96" spans="1:31">
      <c r="P96" s="48"/>
    </row>
    <row r="98" spans="1:31" ht="48" customHeight="1">
      <c r="A98" s="21" t="s">
        <v>483</v>
      </c>
      <c r="C98" s="15" t="s">
        <v>484</v>
      </c>
      <c r="D98" s="16">
        <v>45658</v>
      </c>
      <c r="E98" s="16">
        <v>45689</v>
      </c>
      <c r="F98" s="16">
        <v>45717</v>
      </c>
      <c r="G98" s="16">
        <v>45748</v>
      </c>
      <c r="H98" s="16">
        <v>45778</v>
      </c>
      <c r="I98" s="16">
        <v>45809</v>
      </c>
      <c r="J98" s="16">
        <v>45839</v>
      </c>
      <c r="K98" s="16">
        <v>45870</v>
      </c>
      <c r="L98" s="16">
        <v>45901</v>
      </c>
      <c r="M98" s="16">
        <v>45931</v>
      </c>
      <c r="N98" s="16">
        <v>45962</v>
      </c>
      <c r="O98" s="16">
        <v>45992</v>
      </c>
      <c r="P98" s="17" t="s">
        <v>3</v>
      </c>
    </row>
    <row r="99" spans="1:31" ht="16.5" customHeight="1">
      <c r="A99" s="21" t="s">
        <v>485</v>
      </c>
      <c r="C99" s="18" t="s">
        <v>4</v>
      </c>
      <c r="D99" s="19">
        <v>0.58643585487313254</v>
      </c>
      <c r="E99" s="19">
        <v>0.7093910798844385</v>
      </c>
      <c r="F99" s="19">
        <v>0.77077228113141028</v>
      </c>
      <c r="G99" s="19">
        <v>0.82268529481411323</v>
      </c>
      <c r="H99" s="19">
        <v>0.86623273701529879</v>
      </c>
      <c r="I99" s="19">
        <v>0.8562520550519046</v>
      </c>
      <c r="J99" s="19">
        <v>0.86153840076477606</v>
      </c>
      <c r="K99" s="19">
        <v>0.83594447472999756</v>
      </c>
      <c r="L99" s="19">
        <v>0.84124507089520928</v>
      </c>
      <c r="M99" s="19"/>
      <c r="N99" s="19"/>
      <c r="O99" s="19"/>
      <c r="P99" s="19">
        <v>0.79396104929863975</v>
      </c>
    </row>
    <row r="100" spans="1:31" ht="16.5" customHeight="1">
      <c r="A100" s="21" t="s">
        <v>486</v>
      </c>
      <c r="C100" s="18" t="s">
        <v>5</v>
      </c>
      <c r="D100" s="20">
        <v>153.86022391118433</v>
      </c>
      <c r="E100" s="20">
        <v>161.5955435111664</v>
      </c>
      <c r="F100" s="20">
        <v>203.02434128334775</v>
      </c>
      <c r="G100" s="20">
        <v>193.47507677127109</v>
      </c>
      <c r="H100" s="20">
        <v>235.6464697625494</v>
      </c>
      <c r="I100" s="20">
        <v>235.76158155043544</v>
      </c>
      <c r="J100" s="20">
        <v>199.56436759210436</v>
      </c>
      <c r="K100" s="20">
        <v>187.2272757612846</v>
      </c>
      <c r="L100" s="20">
        <v>215.75314742427793</v>
      </c>
      <c r="M100" s="20"/>
      <c r="N100" s="20"/>
      <c r="O100" s="20"/>
      <c r="P100" s="20">
        <v>200.92745009164045</v>
      </c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D100" s="22"/>
      <c r="AE100" s="22"/>
    </row>
    <row r="101" spans="1:31" ht="16.5" customHeight="1">
      <c r="A101" s="21" t="s">
        <v>487</v>
      </c>
      <c r="C101" s="18" t="s">
        <v>6</v>
      </c>
      <c r="D101" s="20">
        <v>90.229151940326986</v>
      </c>
      <c r="E101" s="20">
        <v>114.6344371158991</v>
      </c>
      <c r="F101" s="20">
        <v>156.48553465616789</v>
      </c>
      <c r="G101" s="20">
        <v>159.16910057275632</v>
      </c>
      <c r="H101" s="20">
        <v>204.12468647040603</v>
      </c>
      <c r="I101" s="20">
        <v>201.87133870484757</v>
      </c>
      <c r="J101" s="20">
        <v>171.93236610493548</v>
      </c>
      <c r="K101" s="20">
        <v>156.51160669139549</v>
      </c>
      <c r="L101" s="20">
        <v>181.50127180080125</v>
      </c>
      <c r="M101" s="20"/>
      <c r="N101" s="20"/>
      <c r="O101" s="20"/>
      <c r="P101" s="20">
        <v>159.52856910765891</v>
      </c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</row>
    <row r="102" spans="1:31" ht="6" customHeight="1"/>
    <row r="103" spans="1:31" ht="6" customHeight="1">
      <c r="D103" s="23"/>
      <c r="E103" s="23"/>
      <c r="F103" s="23"/>
      <c r="G103" s="23"/>
      <c r="H103" s="23"/>
      <c r="I103" s="23"/>
      <c r="J103" s="23"/>
    </row>
    <row r="104" spans="1:31" ht="16.5" customHeight="1">
      <c r="C104" s="24" t="s">
        <v>64</v>
      </c>
    </row>
    <row r="105" spans="1:31" ht="16.5" customHeight="1">
      <c r="A105" s="21" t="s">
        <v>488</v>
      </c>
      <c r="C105" s="25" t="s">
        <v>7</v>
      </c>
      <c r="D105" s="26">
        <v>0.47701550433214557</v>
      </c>
      <c r="E105" s="26">
        <v>-4.2616470227377024</v>
      </c>
      <c r="F105" s="26">
        <v>2.2342147371518295</v>
      </c>
      <c r="G105" s="26">
        <v>-1.4213602208046017</v>
      </c>
      <c r="H105" s="26">
        <v>0.7690796555877899</v>
      </c>
      <c r="I105" s="26">
        <v>-3.2656694612944848</v>
      </c>
      <c r="J105" s="26">
        <v>1.3874309898003867</v>
      </c>
      <c r="K105" s="26">
        <v>1.938232575694887</v>
      </c>
      <c r="L105" s="26">
        <v>-1.3268912534717847</v>
      </c>
      <c r="M105" s="26"/>
      <c r="N105" s="26"/>
      <c r="O105" s="26"/>
      <c r="P105" s="26">
        <v>-0.40081761163003327</v>
      </c>
    </row>
    <row r="106" spans="1:31" ht="16.5" customHeight="1">
      <c r="A106" s="21" t="s">
        <v>489</v>
      </c>
      <c r="C106" s="25" t="s">
        <v>8</v>
      </c>
      <c r="D106" s="47">
        <v>0.16885971178434422</v>
      </c>
      <c r="E106" s="47">
        <v>-0.1092301167019728</v>
      </c>
      <c r="F106" s="47">
        <v>0.31048781903763367</v>
      </c>
      <c r="G106" s="47">
        <v>-4.4213144668313609E-2</v>
      </c>
      <c r="H106" s="47">
        <v>0.14103023228677625</v>
      </c>
      <c r="I106" s="47">
        <v>3.2281498307165757E-2</v>
      </c>
      <c r="J106" s="47">
        <v>-2.0627300557059636E-2</v>
      </c>
      <c r="K106" s="47">
        <v>-3.3394319750680301E-3</v>
      </c>
      <c r="L106" s="47">
        <v>-6.6281654523215106E-2</v>
      </c>
      <c r="M106" s="47"/>
      <c r="N106" s="47"/>
      <c r="O106" s="47"/>
      <c r="P106" s="47">
        <v>3.090155541084072E-2</v>
      </c>
    </row>
    <row r="107" spans="1:31" ht="16.5" customHeight="1">
      <c r="A107" s="21" t="s">
        <v>490</v>
      </c>
      <c r="C107" s="25" t="s">
        <v>9</v>
      </c>
      <c r="D107" s="47">
        <v>0.17844535874742773</v>
      </c>
      <c r="E107" s="47">
        <v>-0.15971028569145962</v>
      </c>
      <c r="F107" s="47">
        <v>0.34960852070477366</v>
      </c>
      <c r="G107" s="47">
        <v>-6.0445898954049393E-2</v>
      </c>
      <c r="H107" s="47">
        <v>0.15125155167383819</v>
      </c>
      <c r="I107" s="47">
        <v>-5.6424186950240207E-3</v>
      </c>
      <c r="J107" s="47">
        <v>-4.5972239216066635E-3</v>
      </c>
      <c r="K107" s="47">
        <v>2.0317799532490799E-2</v>
      </c>
      <c r="L107" s="47">
        <v>-8.078045418997204E-2</v>
      </c>
      <c r="M107" s="47"/>
      <c r="N107" s="47"/>
      <c r="O107" s="47"/>
      <c r="P107" s="47">
        <v>2.5723367003254172E-2</v>
      </c>
    </row>
    <row r="108" spans="1:31"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9" t="str">
        <f>P95</f>
        <v>Source : MKG_destination - Septembre 2025</v>
      </c>
    </row>
    <row r="109" spans="1:31" ht="12.75" customHeight="1">
      <c r="C109" s="45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</row>
    <row r="111" spans="1:31" ht="48" customHeight="1">
      <c r="C111" s="15" t="s">
        <v>491</v>
      </c>
      <c r="D111" s="16">
        <v>45658</v>
      </c>
      <c r="E111" s="16">
        <v>45689</v>
      </c>
      <c r="F111" s="16">
        <v>45717</v>
      </c>
      <c r="G111" s="16">
        <v>45748</v>
      </c>
      <c r="H111" s="16">
        <v>45778</v>
      </c>
      <c r="I111" s="16">
        <v>45809</v>
      </c>
      <c r="J111" s="16">
        <v>45839</v>
      </c>
      <c r="K111" s="16">
        <v>45870</v>
      </c>
      <c r="L111" s="16">
        <v>45901</v>
      </c>
      <c r="M111" s="16">
        <v>45931</v>
      </c>
      <c r="N111" s="16">
        <v>45962</v>
      </c>
      <c r="O111" s="16">
        <v>45992</v>
      </c>
      <c r="P111" s="17" t="s">
        <v>3</v>
      </c>
    </row>
    <row r="112" spans="1:31" ht="16.5" customHeight="1">
      <c r="A112" s="21" t="s">
        <v>492</v>
      </c>
      <c r="C112" s="18" t="s">
        <v>4</v>
      </c>
      <c r="D112" s="19">
        <v>0.61307316771721665</v>
      </c>
      <c r="E112" s="19">
        <v>0.69927950863230226</v>
      </c>
      <c r="F112" s="19">
        <v>0.7536396053407689</v>
      </c>
      <c r="G112" s="19">
        <v>0.79676888438902838</v>
      </c>
      <c r="H112" s="19">
        <v>0.83790022570544098</v>
      </c>
      <c r="I112" s="19">
        <v>0.79579822691633662</v>
      </c>
      <c r="J112" s="19">
        <v>0.70005262516861888</v>
      </c>
      <c r="K112" s="19">
        <v>0.60199215636548076</v>
      </c>
      <c r="L112" s="19">
        <v>0.81967564784623304</v>
      </c>
      <c r="M112" s="19"/>
      <c r="N112" s="19"/>
      <c r="O112" s="19"/>
      <c r="P112" s="19">
        <v>0.73476139750969016</v>
      </c>
    </row>
    <row r="113" spans="1:31" ht="16.5" customHeight="1">
      <c r="A113" s="21" t="s">
        <v>493</v>
      </c>
      <c r="C113" s="18" t="s">
        <v>5</v>
      </c>
      <c r="D113" s="20">
        <v>147.76929780114551</v>
      </c>
      <c r="E113" s="20">
        <v>141.61269475607773</v>
      </c>
      <c r="F113" s="20">
        <v>154.00821154290847</v>
      </c>
      <c r="G113" s="20">
        <v>175.62167671775407</v>
      </c>
      <c r="H113" s="20">
        <v>183.97327272861872</v>
      </c>
      <c r="I113" s="20">
        <v>171.41172419619573</v>
      </c>
      <c r="J113" s="20">
        <v>138.32727006942849</v>
      </c>
      <c r="K113" s="20">
        <v>127.96153312235057</v>
      </c>
      <c r="L113" s="20">
        <v>182.98631827673819</v>
      </c>
      <c r="M113" s="20"/>
      <c r="N113" s="20"/>
      <c r="O113" s="20"/>
      <c r="P113" s="20">
        <v>160.15200304815647</v>
      </c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D113" s="22"/>
      <c r="AE113" s="22"/>
    </row>
    <row r="114" spans="1:31" ht="16.5" customHeight="1">
      <c r="A114" s="21" t="s">
        <v>494</v>
      </c>
      <c r="C114" s="18" t="s">
        <v>6</v>
      </c>
      <c r="D114" s="20">
        <v>90.593391494297009</v>
      </c>
      <c r="E114" s="20">
        <v>99.026855605126244</v>
      </c>
      <c r="F114" s="20">
        <v>116.06668776643519</v>
      </c>
      <c r="G114" s="20">
        <v>139.92988743293552</v>
      </c>
      <c r="H114" s="20">
        <v>154.1512467430783</v>
      </c>
      <c r="I114" s="20">
        <v>136.40914618800466</v>
      </c>
      <c r="J114" s="20">
        <v>96.836368544511927</v>
      </c>
      <c r="K114" s="20">
        <v>77.031839256156715</v>
      </c>
      <c r="L114" s="20">
        <v>149.98942898048239</v>
      </c>
      <c r="M114" s="20"/>
      <c r="N114" s="20"/>
      <c r="O114" s="20"/>
      <c r="P114" s="20">
        <v>117.67350957363959</v>
      </c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</row>
    <row r="115" spans="1:31" ht="6" customHeight="1"/>
    <row r="116" spans="1:31" ht="6" customHeight="1">
      <c r="D116" s="23"/>
      <c r="E116" s="23"/>
      <c r="F116" s="23"/>
      <c r="G116" s="23"/>
      <c r="H116" s="23"/>
      <c r="I116" s="23"/>
      <c r="J116" s="23"/>
    </row>
    <row r="117" spans="1:31" ht="16.5" customHeight="1">
      <c r="C117" s="24" t="s">
        <v>64</v>
      </c>
    </row>
    <row r="118" spans="1:31" ht="16.5" customHeight="1">
      <c r="A118" s="21" t="s">
        <v>495</v>
      </c>
      <c r="C118" s="25" t="s">
        <v>7</v>
      </c>
      <c r="D118" s="26">
        <v>-0.44953852138216455</v>
      </c>
      <c r="E118" s="26">
        <v>-1.3242181372136619</v>
      </c>
      <c r="F118" s="26">
        <v>0.73830074973592064</v>
      </c>
      <c r="G118" s="26">
        <v>0.22888574600810063</v>
      </c>
      <c r="H118" s="26">
        <v>1.6316405362673869</v>
      </c>
      <c r="I118" s="26">
        <v>-3.362072226150703</v>
      </c>
      <c r="J118" s="26">
        <v>0.38453614959453875</v>
      </c>
      <c r="K118" s="26">
        <v>2.812408475642747</v>
      </c>
      <c r="L118" s="26">
        <v>2.0180776102848852</v>
      </c>
      <c r="M118" s="26"/>
      <c r="N118" s="26"/>
      <c r="O118" s="26"/>
      <c r="P118" s="26">
        <v>0.3289676985984924</v>
      </c>
    </row>
    <row r="119" spans="1:31" ht="16.5" customHeight="1">
      <c r="A119" s="21" t="s">
        <v>496</v>
      </c>
      <c r="C119" s="25" t="s">
        <v>8</v>
      </c>
      <c r="D119" s="47">
        <v>0.12235037417441208</v>
      </c>
      <c r="E119" s="47">
        <v>6.7718763729842868E-2</v>
      </c>
      <c r="F119" s="47">
        <v>8.2234366845751028E-2</v>
      </c>
      <c r="G119" s="47">
        <v>7.0542220113982923E-2</v>
      </c>
      <c r="H119" s="47">
        <v>4.0367693998831333E-2</v>
      </c>
      <c r="I119" s="47">
        <v>-7.143767777154042E-2</v>
      </c>
      <c r="J119" s="47">
        <v>-5.8245808014147249E-2</v>
      </c>
      <c r="K119" s="47">
        <v>0.16434249882599783</v>
      </c>
      <c r="L119" s="47">
        <v>1.7642409937332237E-2</v>
      </c>
      <c r="M119" s="47"/>
      <c r="N119" s="47"/>
      <c r="O119" s="47"/>
      <c r="P119" s="47">
        <v>3.5656085071611887E-2</v>
      </c>
    </row>
    <row r="120" spans="1:31" ht="16.5" customHeight="1">
      <c r="A120" s="21" t="s">
        <v>497</v>
      </c>
      <c r="C120" s="25" t="s">
        <v>9</v>
      </c>
      <c r="D120" s="47">
        <v>0.11418059730859698</v>
      </c>
      <c r="E120" s="47">
        <v>4.7875261809703362E-2</v>
      </c>
      <c r="F120" s="47">
        <v>9.2941333413835814E-2</v>
      </c>
      <c r="G120" s="47">
        <v>7.3626399028223988E-2</v>
      </c>
      <c r="H120" s="47">
        <v>6.1029080702422078E-2</v>
      </c>
      <c r="I120" s="47">
        <v>-0.10907720357341499</v>
      </c>
      <c r="J120" s="47">
        <v>-5.3044217198498722E-2</v>
      </c>
      <c r="K120" s="47">
        <v>0.2214045114078742</v>
      </c>
      <c r="L120" s="47">
        <v>4.3329646158030366E-2</v>
      </c>
      <c r="M120" s="47"/>
      <c r="N120" s="47"/>
      <c r="O120" s="47"/>
      <c r="P120" s="47">
        <v>4.0313782550355004E-2</v>
      </c>
    </row>
    <row r="121" spans="1:31"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9" t="str">
        <f>P108</f>
        <v>Source : MKG_destination - Septembre 2025</v>
      </c>
    </row>
    <row r="122" spans="1:31" ht="13.5" customHeight="1"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</row>
    <row r="123" spans="1:31">
      <c r="D123" s="13"/>
      <c r="P123" s="48"/>
    </row>
    <row r="124" spans="1:31" ht="48" customHeight="1">
      <c r="A124" s="21" t="s">
        <v>498</v>
      </c>
      <c r="C124" s="15" t="s">
        <v>499</v>
      </c>
      <c r="D124" s="16">
        <v>45658</v>
      </c>
      <c r="E124" s="16">
        <v>45689</v>
      </c>
      <c r="F124" s="16">
        <v>45717</v>
      </c>
      <c r="G124" s="16">
        <v>45748</v>
      </c>
      <c r="H124" s="16">
        <v>45778</v>
      </c>
      <c r="I124" s="16">
        <v>45809</v>
      </c>
      <c r="J124" s="16">
        <v>45839</v>
      </c>
      <c r="K124" s="16">
        <v>45870</v>
      </c>
      <c r="L124" s="16">
        <v>45901</v>
      </c>
      <c r="M124" s="16">
        <v>45931</v>
      </c>
      <c r="N124" s="16">
        <v>45962</v>
      </c>
      <c r="O124" s="16">
        <v>45992</v>
      </c>
      <c r="P124" s="17" t="s">
        <v>3</v>
      </c>
    </row>
    <row r="125" spans="1:31" ht="16.5" customHeight="1">
      <c r="A125" s="21" t="s">
        <v>500</v>
      </c>
      <c r="C125" s="18" t="s">
        <v>4</v>
      </c>
      <c r="D125" s="19">
        <v>0.57502872728650256</v>
      </c>
      <c r="E125" s="19">
        <v>0.65691893421066416</v>
      </c>
      <c r="F125" s="19">
        <v>0.69893537536136396</v>
      </c>
      <c r="G125" s="19">
        <v>0.75580460397661287</v>
      </c>
      <c r="H125" s="19">
        <v>0.77908945671618945</v>
      </c>
      <c r="I125" s="19">
        <v>0.799034671386051</v>
      </c>
      <c r="J125" s="19">
        <v>0.74404928856183916</v>
      </c>
      <c r="K125" s="19">
        <v>0.69505332547296206</v>
      </c>
      <c r="L125" s="19">
        <v>0.78820075720550764</v>
      </c>
      <c r="M125" s="19"/>
      <c r="N125" s="19"/>
      <c r="O125" s="19"/>
      <c r="P125" s="19">
        <v>0.72139753119892758</v>
      </c>
    </row>
    <row r="126" spans="1:31" ht="16.5" customHeight="1">
      <c r="A126" s="21" t="s">
        <v>501</v>
      </c>
      <c r="C126" s="18" t="s">
        <v>5</v>
      </c>
      <c r="D126" s="20">
        <v>127.24762377815628</v>
      </c>
      <c r="E126" s="20">
        <v>134.67493921658931</v>
      </c>
      <c r="F126" s="20">
        <v>151.70187945697623</v>
      </c>
      <c r="G126" s="20">
        <v>143.34908997989422</v>
      </c>
      <c r="H126" s="20">
        <v>158.49534176525785</v>
      </c>
      <c r="I126" s="20">
        <v>156.35471638158424</v>
      </c>
      <c r="J126" s="20">
        <v>134.96694970150108</v>
      </c>
      <c r="K126" s="20">
        <v>115.75790594256439</v>
      </c>
      <c r="L126" s="20">
        <v>150.18561922312981</v>
      </c>
      <c r="M126" s="20"/>
      <c r="N126" s="20"/>
      <c r="O126" s="20"/>
      <c r="P126" s="20">
        <v>142.25991953705844</v>
      </c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D126" s="22"/>
      <c r="AE126" s="22"/>
    </row>
    <row r="127" spans="1:31" ht="16.5" customHeight="1">
      <c r="A127" s="21" t="s">
        <v>502</v>
      </c>
      <c r="C127" s="18" t="s">
        <v>6</v>
      </c>
      <c r="D127" s="20">
        <v>73.171039151384903</v>
      </c>
      <c r="E127" s="20">
        <v>88.470517535047833</v>
      </c>
      <c r="F127" s="20">
        <v>106.02981006128606</v>
      </c>
      <c r="G127" s="20">
        <v>108.34390218266179</v>
      </c>
      <c r="H127" s="20">
        <v>123.4820497079415</v>
      </c>
      <c r="I127" s="20">
        <v>124.93283942361838</v>
      </c>
      <c r="J127" s="20">
        <v>100.42206290476341</v>
      </c>
      <c r="K127" s="20">
        <v>80.457917475165743</v>
      </c>
      <c r="L127" s="20">
        <v>118.37641879304896</v>
      </c>
      <c r="M127" s="20"/>
      <c r="N127" s="20"/>
      <c r="O127" s="20"/>
      <c r="P127" s="20">
        <v>102.62595474259204</v>
      </c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</row>
    <row r="128" spans="1:31" ht="6" customHeight="1"/>
    <row r="129" spans="1:31" ht="6" customHeight="1">
      <c r="D129" s="23"/>
      <c r="E129" s="23"/>
      <c r="F129" s="23"/>
      <c r="G129" s="23"/>
      <c r="H129" s="23"/>
      <c r="I129" s="23"/>
      <c r="J129" s="23"/>
    </row>
    <row r="130" spans="1:31" ht="16.5" customHeight="1">
      <c r="C130" s="24" t="s">
        <v>64</v>
      </c>
    </row>
    <row r="131" spans="1:31" ht="16.5" customHeight="1">
      <c r="A131" s="21" t="s">
        <v>503</v>
      </c>
      <c r="C131" s="25" t="s">
        <v>7</v>
      </c>
      <c r="D131" s="26">
        <v>2.6376554883268621</v>
      </c>
      <c r="E131" s="26">
        <v>1.3647648470374141</v>
      </c>
      <c r="F131" s="26">
        <v>-0.82440146746276532</v>
      </c>
      <c r="G131" s="26">
        <v>0.44817295499692822</v>
      </c>
      <c r="H131" s="26">
        <v>3.2089885348851266</v>
      </c>
      <c r="I131" s="26">
        <v>1.5736708945688238</v>
      </c>
      <c r="J131" s="26">
        <v>-2.6878514652999175</v>
      </c>
      <c r="K131" s="26">
        <v>3.4447857770779189</v>
      </c>
      <c r="L131" s="26">
        <v>3.1738640839843235</v>
      </c>
      <c r="M131" s="26"/>
      <c r="N131" s="26"/>
      <c r="O131" s="26"/>
      <c r="P131" s="26">
        <v>1.4034919841798166</v>
      </c>
    </row>
    <row r="132" spans="1:31" ht="16.5" customHeight="1">
      <c r="A132" s="21" t="s">
        <v>504</v>
      </c>
      <c r="C132" s="25" t="s">
        <v>8</v>
      </c>
      <c r="D132" s="47">
        <v>-1.0314292759643573E-2</v>
      </c>
      <c r="E132" s="47">
        <v>-7.7313721423756254E-3</v>
      </c>
      <c r="F132" s="47">
        <v>-1.5167401801310376E-3</v>
      </c>
      <c r="G132" s="47">
        <v>-8.349986602242887E-2</v>
      </c>
      <c r="H132" s="47">
        <v>6.8037270257429672E-2</v>
      </c>
      <c r="I132" s="47">
        <v>-2.4103341201168749E-2</v>
      </c>
      <c r="J132" s="47">
        <v>-8.0255899035622247E-2</v>
      </c>
      <c r="K132" s="47">
        <v>-5.0843536221137131E-2</v>
      </c>
      <c r="L132" s="47">
        <v>-5.4097959228380788E-3</v>
      </c>
      <c r="M132" s="47"/>
      <c r="N132" s="47"/>
      <c r="O132" s="47"/>
      <c r="P132" s="47">
        <v>-2.2122007359019591E-2</v>
      </c>
    </row>
    <row r="133" spans="1:31" ht="16.5" customHeight="1">
      <c r="A133" s="21" t="s">
        <v>505</v>
      </c>
      <c r="C133" s="25" t="s">
        <v>9</v>
      </c>
      <c r="D133" s="47">
        <v>3.7265031058336451E-2</v>
      </c>
      <c r="E133" s="47">
        <v>1.3320606581650241E-2</v>
      </c>
      <c r="F133" s="47">
        <v>-1.3156658936680499E-2</v>
      </c>
      <c r="G133" s="47">
        <v>-7.8032834639772508E-2</v>
      </c>
      <c r="H133" s="47">
        <v>0.11391841244888501</v>
      </c>
      <c r="I133" s="47">
        <v>-4.4972622669900986E-3</v>
      </c>
      <c r="J133" s="47">
        <v>-0.11232291645501002</v>
      </c>
      <c r="K133" s="47">
        <v>-1.3489309460710253E-3</v>
      </c>
      <c r="L133" s="47">
        <v>3.6319909487515067E-2</v>
      </c>
      <c r="M133" s="47"/>
      <c r="N133" s="47"/>
      <c r="O133" s="47"/>
      <c r="P133" s="47">
        <v>-2.7197389588798915E-3</v>
      </c>
    </row>
    <row r="134" spans="1:31"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9" t="str">
        <f>P121</f>
        <v>Source : MKG_destination - Septembre 2025</v>
      </c>
    </row>
    <row r="135" spans="1:31">
      <c r="P135" s="48"/>
    </row>
    <row r="136" spans="1:31">
      <c r="P136" s="48"/>
    </row>
    <row r="137" spans="1:31" ht="48" customHeight="1">
      <c r="C137" s="15" t="s">
        <v>506</v>
      </c>
      <c r="D137" s="16">
        <v>45658</v>
      </c>
      <c r="E137" s="16">
        <v>45689</v>
      </c>
      <c r="F137" s="16">
        <v>45717</v>
      </c>
      <c r="G137" s="16">
        <v>45748</v>
      </c>
      <c r="H137" s="16">
        <v>45778</v>
      </c>
      <c r="I137" s="16">
        <v>45809</v>
      </c>
      <c r="J137" s="16">
        <v>45839</v>
      </c>
      <c r="K137" s="16">
        <v>45870</v>
      </c>
      <c r="L137" s="16">
        <v>45901</v>
      </c>
      <c r="M137" s="16">
        <v>45931</v>
      </c>
      <c r="N137" s="16">
        <v>45962</v>
      </c>
      <c r="O137" s="16">
        <v>45992</v>
      </c>
      <c r="P137" s="17" t="s">
        <v>3</v>
      </c>
    </row>
    <row r="138" spans="1:31" ht="16.5" customHeight="1">
      <c r="A138" s="21" t="s">
        <v>507</v>
      </c>
      <c r="C138" s="18" t="s">
        <v>4</v>
      </c>
      <c r="D138" s="19">
        <v>0.57565822425537594</v>
      </c>
      <c r="E138" s="19">
        <v>0.66539827087468362</v>
      </c>
      <c r="F138" s="19">
        <v>0.72245378305838681</v>
      </c>
      <c r="G138" s="19">
        <v>0.86312787939214741</v>
      </c>
      <c r="H138" s="19">
        <v>0.8042572314887827</v>
      </c>
      <c r="I138" s="19">
        <v>0.82877859893380812</v>
      </c>
      <c r="J138" s="19">
        <v>0.82570361062383568</v>
      </c>
      <c r="K138" s="19">
        <v>0.85046154610184432</v>
      </c>
      <c r="L138" s="19">
        <v>0.84383897636444716</v>
      </c>
      <c r="M138" s="19"/>
      <c r="N138" s="19"/>
      <c r="O138" s="19"/>
      <c r="P138" s="19">
        <v>0.77617981066662944</v>
      </c>
    </row>
    <row r="139" spans="1:31" ht="16.5" customHeight="1">
      <c r="A139" s="21" t="s">
        <v>508</v>
      </c>
      <c r="C139" s="18" t="s">
        <v>5</v>
      </c>
      <c r="D139" s="20">
        <v>140.63311052757155</v>
      </c>
      <c r="E139" s="20">
        <v>158.76333534919337</v>
      </c>
      <c r="F139" s="20">
        <v>167.73751391072975</v>
      </c>
      <c r="G139" s="20">
        <v>229.61296524245728</v>
      </c>
      <c r="H139" s="20">
        <v>224.19405713293443</v>
      </c>
      <c r="I139" s="20">
        <v>209.48199139792044</v>
      </c>
      <c r="J139" s="20">
        <v>179.13735404480656</v>
      </c>
      <c r="K139" s="20">
        <v>181.09889509200121</v>
      </c>
      <c r="L139" s="20">
        <v>215.92389440361552</v>
      </c>
      <c r="M139" s="20"/>
      <c r="N139" s="20"/>
      <c r="O139" s="20"/>
      <c r="P139" s="20">
        <v>192.62733900585584</v>
      </c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D139" s="22"/>
      <c r="AE139" s="22"/>
    </row>
    <row r="140" spans="1:31" ht="16.5" customHeight="1">
      <c r="A140" s="21" t="s">
        <v>509</v>
      </c>
      <c r="C140" s="18" t="s">
        <v>6</v>
      </c>
      <c r="D140" s="20">
        <v>80.956606677811848</v>
      </c>
      <c r="E140" s="20">
        <v>105.6408488196508</v>
      </c>
      <c r="F140" s="20">
        <v>121.18260148561548</v>
      </c>
      <c r="G140" s="20">
        <v>198.18535177066502</v>
      </c>
      <c r="H140" s="20">
        <v>180.30969170597183</v>
      </c>
      <c r="I140" s="20">
        <v>173.61419133263254</v>
      </c>
      <c r="J140" s="20">
        <v>147.91436003239713</v>
      </c>
      <c r="K140" s="20">
        <v>154.01764631727906</v>
      </c>
      <c r="L140" s="20">
        <v>182.20499802617192</v>
      </c>
      <c r="M140" s="20"/>
      <c r="N140" s="20"/>
      <c r="O140" s="20"/>
      <c r="P140" s="20">
        <v>149.51345151878184</v>
      </c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</row>
    <row r="141" spans="1:31" ht="6" customHeight="1"/>
    <row r="142" spans="1:31" ht="6" customHeight="1">
      <c r="D142" s="23"/>
      <c r="E142" s="23"/>
      <c r="F142" s="23"/>
      <c r="G142" s="23"/>
      <c r="H142" s="23"/>
      <c r="I142" s="23"/>
      <c r="J142" s="23"/>
    </row>
    <row r="143" spans="1:31" ht="16.5" customHeight="1">
      <c r="C143" s="24" t="s">
        <v>64</v>
      </c>
    </row>
    <row r="144" spans="1:31" ht="16.5" customHeight="1">
      <c r="A144" s="21" t="s">
        <v>510</v>
      </c>
      <c r="C144" s="25" t="s">
        <v>7</v>
      </c>
      <c r="D144" s="26">
        <v>0.77440223684624998</v>
      </c>
      <c r="E144" s="26">
        <v>0.16998222306449096</v>
      </c>
      <c r="F144" s="26">
        <v>-2.0043358956995494</v>
      </c>
      <c r="G144" s="26">
        <v>3.4214725102770682</v>
      </c>
      <c r="H144" s="26">
        <v>0.58062461121142217</v>
      </c>
      <c r="I144" s="26">
        <v>0.99423920372564423</v>
      </c>
      <c r="J144" s="26">
        <v>-1.0456320365305971</v>
      </c>
      <c r="K144" s="26">
        <v>6.9559833791010162</v>
      </c>
      <c r="L144" s="26">
        <v>2.6646025917225424</v>
      </c>
      <c r="M144" s="26"/>
      <c r="N144" s="26"/>
      <c r="O144" s="26"/>
      <c r="P144" s="26">
        <v>1.4789498426934333</v>
      </c>
    </row>
    <row r="145" spans="1:31" ht="16.5" customHeight="1">
      <c r="A145" s="21" t="s">
        <v>511</v>
      </c>
      <c r="C145" s="25" t="s">
        <v>8</v>
      </c>
      <c r="D145" s="47">
        <v>-9.1931251513094336E-3</v>
      </c>
      <c r="E145" s="47">
        <v>4.8725943777643277E-3</v>
      </c>
      <c r="F145" s="47">
        <v>-2.9642615932462202E-2</v>
      </c>
      <c r="G145" s="47">
        <v>6.9789184709589946E-3</v>
      </c>
      <c r="H145" s="47">
        <v>1.4649107148346996E-2</v>
      </c>
      <c r="I145" s="47">
        <v>-4.6549717614090547E-2</v>
      </c>
      <c r="J145" s="47">
        <v>-0.14532505451529765</v>
      </c>
      <c r="K145" s="47">
        <v>-9.8516334551833618E-3</v>
      </c>
      <c r="L145" s="47">
        <v>-1.3129711153877621E-2</v>
      </c>
      <c r="M145" s="47"/>
      <c r="N145" s="47"/>
      <c r="O145" s="47"/>
      <c r="P145" s="47">
        <v>-2.5797555423856644E-2</v>
      </c>
    </row>
    <row r="146" spans="1:31" ht="16.5" customHeight="1">
      <c r="A146" s="21" t="s">
        <v>512</v>
      </c>
      <c r="C146" s="25" t="s">
        <v>9</v>
      </c>
      <c r="D146" s="47">
        <v>4.3174202376972115E-3</v>
      </c>
      <c r="E146" s="47">
        <v>7.4462101190375662E-3</v>
      </c>
      <c r="F146" s="47">
        <v>-5.5836954287280971E-2</v>
      </c>
      <c r="G146" s="47">
        <v>4.8543594699684167E-2</v>
      </c>
      <c r="H146" s="47">
        <v>2.2027521780475068E-2</v>
      </c>
      <c r="I146" s="47">
        <v>-3.4972827858028466E-2</v>
      </c>
      <c r="J146" s="47">
        <v>-0.1560129082463616</v>
      </c>
      <c r="K146" s="47">
        <v>7.8347117705811042E-2</v>
      </c>
      <c r="L146" s="47">
        <v>1.9048945403478346E-2</v>
      </c>
      <c r="M146" s="47"/>
      <c r="N146" s="47"/>
      <c r="O146" s="47"/>
      <c r="P146" s="47">
        <v>-6.8743234231863903E-3</v>
      </c>
    </row>
    <row r="147" spans="1:31"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9" t="str">
        <f>P134</f>
        <v>Source : MKG_destination - Septembre 2025</v>
      </c>
    </row>
    <row r="148" spans="1:31">
      <c r="P148" s="48"/>
    </row>
    <row r="150" spans="1:31" ht="48" customHeight="1">
      <c r="A150" s="21" t="s">
        <v>513</v>
      </c>
      <c r="C150" s="15" t="s">
        <v>514</v>
      </c>
      <c r="D150" s="16">
        <v>45658</v>
      </c>
      <c r="E150" s="16">
        <v>45689</v>
      </c>
      <c r="F150" s="16">
        <v>45717</v>
      </c>
      <c r="G150" s="16">
        <v>45748</v>
      </c>
      <c r="H150" s="16">
        <v>45778</v>
      </c>
      <c r="I150" s="16">
        <v>45809</v>
      </c>
      <c r="J150" s="16">
        <v>45839</v>
      </c>
      <c r="K150" s="16">
        <v>45870</v>
      </c>
      <c r="L150" s="16">
        <v>45901</v>
      </c>
      <c r="M150" s="16">
        <v>45931</v>
      </c>
      <c r="N150" s="16">
        <v>45962</v>
      </c>
      <c r="O150" s="16">
        <v>45992</v>
      </c>
      <c r="P150" s="17" t="s">
        <v>3</v>
      </c>
    </row>
    <row r="151" spans="1:31" ht="16.5" customHeight="1">
      <c r="A151" s="21" t="s">
        <v>515</v>
      </c>
      <c r="C151" s="18" t="s">
        <v>4</v>
      </c>
      <c r="D151" s="19">
        <v>0.61089532915048306</v>
      </c>
      <c r="E151" s="19">
        <v>0.67674344032994616</v>
      </c>
      <c r="F151" s="19">
        <v>0.69219250488402306</v>
      </c>
      <c r="G151" s="19">
        <v>0.68869244859736145</v>
      </c>
      <c r="H151" s="19">
        <v>0.74617420548844804</v>
      </c>
      <c r="I151" s="19">
        <v>0.87412939411994328</v>
      </c>
      <c r="J151" s="19">
        <v>0.83557541143459835</v>
      </c>
      <c r="K151" s="19">
        <v>0.77991729128973897</v>
      </c>
      <c r="L151" s="19">
        <v>0.79718280896565907</v>
      </c>
      <c r="M151" s="19"/>
      <c r="N151" s="19"/>
      <c r="O151" s="19"/>
      <c r="P151" s="19">
        <v>0.7449365358063692</v>
      </c>
    </row>
    <row r="152" spans="1:31" ht="16.5" customHeight="1">
      <c r="A152" s="21" t="s">
        <v>516</v>
      </c>
      <c r="C152" s="18" t="s">
        <v>5</v>
      </c>
      <c r="D152" s="20">
        <v>144.26197930702455</v>
      </c>
      <c r="E152" s="20">
        <v>148.11632236191377</v>
      </c>
      <c r="F152" s="20">
        <v>167.57096329981488</v>
      </c>
      <c r="G152" s="20">
        <v>217.15143296758833</v>
      </c>
      <c r="H152" s="20">
        <v>203.93100451633816</v>
      </c>
      <c r="I152" s="20">
        <v>212.58663248172778</v>
      </c>
      <c r="J152" s="20">
        <v>188.20218376256338</v>
      </c>
      <c r="K152" s="20">
        <v>157.6200957871304</v>
      </c>
      <c r="L152" s="20">
        <v>180.74705490080979</v>
      </c>
      <c r="M152" s="20"/>
      <c r="N152" s="20"/>
      <c r="O152" s="20"/>
      <c r="P152" s="20">
        <v>181.56766470093771</v>
      </c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D152" s="22"/>
      <c r="AE152" s="22"/>
    </row>
    <row r="153" spans="1:31" ht="16.5" customHeight="1">
      <c r="A153" s="21" t="s">
        <v>517</v>
      </c>
      <c r="C153" s="18" t="s">
        <v>6</v>
      </c>
      <c r="D153" s="20">
        <v>88.128969332664937</v>
      </c>
      <c r="E153" s="20">
        <v>100.23674956422087</v>
      </c>
      <c r="F153" s="20">
        <v>115.99136483232756</v>
      </c>
      <c r="G153" s="20">
        <v>149.55055208687421</v>
      </c>
      <c r="H153" s="20">
        <v>152.16805526943972</v>
      </c>
      <c r="I153" s="20">
        <v>185.82822424925175</v>
      </c>
      <c r="J153" s="20">
        <v>157.25711713029378</v>
      </c>
      <c r="K153" s="20">
        <v>122.93063815912794</v>
      </c>
      <c r="L153" s="20">
        <v>144.08844493809775</v>
      </c>
      <c r="M153" s="20"/>
      <c r="N153" s="20"/>
      <c r="O153" s="20"/>
      <c r="P153" s="20">
        <v>135.25638715676894</v>
      </c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</row>
    <row r="154" spans="1:31" ht="6" customHeight="1"/>
    <row r="155" spans="1:31" ht="6" customHeight="1">
      <c r="D155" s="23"/>
      <c r="E155" s="23"/>
      <c r="F155" s="23"/>
      <c r="G155" s="23"/>
      <c r="H155" s="23"/>
      <c r="I155" s="23"/>
      <c r="J155" s="23"/>
    </row>
    <row r="156" spans="1:31" ht="16.5" customHeight="1">
      <c r="C156" s="24" t="s">
        <v>64</v>
      </c>
    </row>
    <row r="157" spans="1:31" ht="16.5" customHeight="1">
      <c r="A157" s="21" t="s">
        <v>518</v>
      </c>
      <c r="C157" s="25" t="s">
        <v>7</v>
      </c>
      <c r="D157" s="26">
        <v>6.7542958053390496</v>
      </c>
      <c r="E157" s="26">
        <v>7.5199055212202719</v>
      </c>
      <c r="F157" s="26">
        <v>2.160883490730614</v>
      </c>
      <c r="G157" s="26">
        <v>-4.904146051224167</v>
      </c>
      <c r="H157" s="26">
        <v>-6.795763853269488</v>
      </c>
      <c r="I157" s="26">
        <v>-8.8602845871188496E-2</v>
      </c>
      <c r="J157" s="26">
        <v>5.7899345286660964</v>
      </c>
      <c r="K157" s="26">
        <v>6.5640085976736433</v>
      </c>
      <c r="L157" s="26">
        <v>3.03824799506478</v>
      </c>
      <c r="M157" s="26"/>
      <c r="N157" s="26"/>
      <c r="O157" s="26"/>
      <c r="P157" s="26">
        <v>2.2510305264710206</v>
      </c>
    </row>
    <row r="158" spans="1:31" ht="16.5" customHeight="1">
      <c r="A158" s="21" t="s">
        <v>519</v>
      </c>
      <c r="C158" s="25" t="s">
        <v>8</v>
      </c>
      <c r="D158" s="47">
        <v>-2.685163873966756E-2</v>
      </c>
      <c r="E158" s="47">
        <v>-5.5610538325845282E-2</v>
      </c>
      <c r="F158" s="47">
        <v>-4.9566079507065264E-2</v>
      </c>
      <c r="G158" s="47">
        <v>-3.1883285269684758E-2</v>
      </c>
      <c r="H158" s="47">
        <v>-0.10060277183323507</v>
      </c>
      <c r="I158" s="47">
        <v>4.1600363494280757E-2</v>
      </c>
      <c r="J158" s="47">
        <v>0.13883533032892714</v>
      </c>
      <c r="K158" s="47">
        <v>-3.8357879843338161E-2</v>
      </c>
      <c r="L158" s="47">
        <v>-5.5743867572989658E-2</v>
      </c>
      <c r="M158" s="47"/>
      <c r="N158" s="47"/>
      <c r="O158" s="47"/>
      <c r="P158" s="47">
        <v>-2.74420625690599E-2</v>
      </c>
    </row>
    <row r="159" spans="1:31" ht="16.5" customHeight="1">
      <c r="A159" s="21" t="s">
        <v>520</v>
      </c>
      <c r="C159" s="25" t="s">
        <v>9</v>
      </c>
      <c r="D159" s="47">
        <v>9.4118329260319378E-2</v>
      </c>
      <c r="E159" s="47">
        <v>6.2447575135486044E-2</v>
      </c>
      <c r="F159" s="47">
        <v>-1.893937235962051E-2</v>
      </c>
      <c r="G159" s="47">
        <v>-9.6239629814007688E-2</v>
      </c>
      <c r="H159" s="47">
        <v>-0.17567772704832374</v>
      </c>
      <c r="I159" s="47">
        <v>4.0545653439067131E-2</v>
      </c>
      <c r="J159" s="47">
        <v>0.22362361543325493</v>
      </c>
      <c r="K159" s="47">
        <v>5.0014352920653815E-2</v>
      </c>
      <c r="L159" s="47">
        <v>-1.8330160345461421E-2</v>
      </c>
      <c r="M159" s="47"/>
      <c r="N159" s="47"/>
      <c r="O159" s="47"/>
      <c r="P159" s="47">
        <v>2.8621749207291547E-3</v>
      </c>
    </row>
    <row r="160" spans="1:31"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9" t="str">
        <f>P147</f>
        <v>Source : MKG_destination - Septembre 2025</v>
      </c>
    </row>
    <row r="161" spans="1:31">
      <c r="P161" s="48"/>
    </row>
    <row r="163" spans="1:31" ht="48" customHeight="1">
      <c r="C163" s="15" t="s">
        <v>521</v>
      </c>
      <c r="D163" s="16">
        <v>45658</v>
      </c>
      <c r="E163" s="16">
        <v>45689</v>
      </c>
      <c r="F163" s="16">
        <v>45717</v>
      </c>
      <c r="G163" s="16">
        <v>45748</v>
      </c>
      <c r="H163" s="16">
        <v>45778</v>
      </c>
      <c r="I163" s="16">
        <v>45809</v>
      </c>
      <c r="J163" s="16">
        <v>45839</v>
      </c>
      <c r="K163" s="16">
        <v>45870</v>
      </c>
      <c r="L163" s="16">
        <v>45901</v>
      </c>
      <c r="M163" s="16">
        <v>45931</v>
      </c>
      <c r="N163" s="16">
        <v>45962</v>
      </c>
      <c r="O163" s="16">
        <v>45992</v>
      </c>
      <c r="P163" s="17" t="s">
        <v>3</v>
      </c>
    </row>
    <row r="164" spans="1:31" ht="16.5" customHeight="1">
      <c r="A164" s="21" t="s">
        <v>522</v>
      </c>
      <c r="C164" s="18" t="s">
        <v>4</v>
      </c>
      <c r="D164" s="19">
        <v>0.57343664462879518</v>
      </c>
      <c r="E164" s="19">
        <v>0.5608810572687225</v>
      </c>
      <c r="F164" s="19">
        <v>0.67198420698924732</v>
      </c>
      <c r="G164" s="19">
        <v>0.70513888888888887</v>
      </c>
      <c r="H164" s="19">
        <v>0.82794858870967747</v>
      </c>
      <c r="I164" s="19">
        <v>0.89157118055555551</v>
      </c>
      <c r="J164" s="19">
        <v>0.83535786290322578</v>
      </c>
      <c r="K164" s="19">
        <v>0.82735215053763445</v>
      </c>
      <c r="L164" s="19">
        <v>0.87348958333333337</v>
      </c>
      <c r="M164" s="19"/>
      <c r="N164" s="19"/>
      <c r="O164" s="19"/>
      <c r="P164" s="19">
        <v>0.75321657509157514</v>
      </c>
    </row>
    <row r="165" spans="1:31" ht="16.5" customHeight="1">
      <c r="A165" s="21" t="s">
        <v>523</v>
      </c>
      <c r="C165" s="18" t="s">
        <v>5</v>
      </c>
      <c r="D165" s="20">
        <v>163.28826337193891</v>
      </c>
      <c r="E165" s="20">
        <v>157.03681933208793</v>
      </c>
      <c r="F165" s="20">
        <v>166.0690082744164</v>
      </c>
      <c r="G165" s="20">
        <v>162.66119326459693</v>
      </c>
      <c r="H165" s="20">
        <v>190.40080575012752</v>
      </c>
      <c r="I165" s="20">
        <v>207.95504483524917</v>
      </c>
      <c r="J165" s="20">
        <v>198.37476730189709</v>
      </c>
      <c r="K165" s="20">
        <v>184.29525902574525</v>
      </c>
      <c r="L165" s="20">
        <v>197.6409351165934</v>
      </c>
      <c r="M165" s="20"/>
      <c r="N165" s="20"/>
      <c r="O165" s="20"/>
      <c r="P165" s="20">
        <v>183.63755502482917</v>
      </c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D165" s="22"/>
      <c r="AE165" s="22"/>
    </row>
    <row r="166" spans="1:31" ht="16.5" customHeight="1">
      <c r="A166" s="21" t="s">
        <v>524</v>
      </c>
      <c r="C166" s="18" t="s">
        <v>6</v>
      </c>
      <c r="D166" s="20">
        <v>93.635473855267648</v>
      </c>
      <c r="E166" s="20">
        <v>88.078977257098828</v>
      </c>
      <c r="F166" s="20">
        <v>111.59575083077446</v>
      </c>
      <c r="G166" s="20">
        <v>114.69873308393869</v>
      </c>
      <c r="H166" s="20">
        <v>157.64207841000351</v>
      </c>
      <c r="I166" s="20">
        <v>185.4067248262466</v>
      </c>
      <c r="J166" s="20">
        <v>165.71392166723746</v>
      </c>
      <c r="K166" s="20">
        <v>152.47707888884074</v>
      </c>
      <c r="L166" s="20">
        <v>172.63729806460353</v>
      </c>
      <c r="M166" s="20"/>
      <c r="N166" s="20"/>
      <c r="O166" s="20"/>
      <c r="P166" s="20">
        <v>138.31885025399248</v>
      </c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</row>
    <row r="167" spans="1:31" ht="6" customHeight="1"/>
    <row r="168" spans="1:31" ht="6" customHeight="1">
      <c r="D168" s="23"/>
      <c r="E168" s="23"/>
      <c r="F168" s="23"/>
      <c r="G168" s="23"/>
      <c r="H168" s="23"/>
      <c r="I168" s="23"/>
      <c r="J168" s="23"/>
    </row>
    <row r="169" spans="1:31" ht="16.5" customHeight="1">
      <c r="C169" s="24" t="s">
        <v>64</v>
      </c>
    </row>
    <row r="170" spans="1:31" ht="16.5" customHeight="1">
      <c r="A170" s="21" t="s">
        <v>525</v>
      </c>
      <c r="C170" s="25" t="s">
        <v>7</v>
      </c>
      <c r="D170" s="26">
        <v>3.7603164178533266</v>
      </c>
      <c r="E170" s="26">
        <v>0.17551508627063894</v>
      </c>
      <c r="F170" s="26">
        <v>0.60088245439483545</v>
      </c>
      <c r="G170" s="26">
        <v>9.0498293712759637E-2</v>
      </c>
      <c r="H170" s="26">
        <v>4.042193088697088</v>
      </c>
      <c r="I170" s="26">
        <v>-2.1841972316212654</v>
      </c>
      <c r="J170" s="26">
        <v>1.8612552161172746</v>
      </c>
      <c r="K170" s="26">
        <v>1.8768214328985011</v>
      </c>
      <c r="L170" s="26">
        <v>2.2180183402705556</v>
      </c>
      <c r="M170" s="26"/>
      <c r="N170" s="26"/>
      <c r="O170" s="26"/>
      <c r="P170" s="26">
        <v>1.4753092871449103</v>
      </c>
    </row>
    <row r="171" spans="1:31" ht="16.5" customHeight="1">
      <c r="A171" s="21" t="s">
        <v>526</v>
      </c>
      <c r="C171" s="25" t="s">
        <v>8</v>
      </c>
      <c r="D171" s="47">
        <v>-5.5616910278085685E-3</v>
      </c>
      <c r="E171" s="47">
        <v>2.7097028647082855E-2</v>
      </c>
      <c r="F171" s="47">
        <v>6.3947194792865814E-2</v>
      </c>
      <c r="G171" s="47">
        <v>2.5640885841218708E-2</v>
      </c>
      <c r="H171" s="47">
        <v>0.1125365405304386</v>
      </c>
      <c r="I171" s="47">
        <v>-8.7565507744405968E-3</v>
      </c>
      <c r="J171" s="47">
        <v>-6.4926243396046246E-5</v>
      </c>
      <c r="K171" s="47">
        <v>5.3227245452961203E-2</v>
      </c>
      <c r="L171" s="47">
        <v>-3.1227956188414452E-2</v>
      </c>
      <c r="M171" s="47"/>
      <c r="N171" s="47"/>
      <c r="O171" s="47"/>
      <c r="P171" s="47">
        <v>2.2865121349108675E-2</v>
      </c>
    </row>
    <row r="172" spans="1:31" ht="16.5" customHeight="1">
      <c r="A172" s="21" t="s">
        <v>527</v>
      </c>
      <c r="C172" s="25" t="s">
        <v>9</v>
      </c>
      <c r="D172" s="47">
        <v>6.4224965390678124E-2</v>
      </c>
      <c r="E172" s="47">
        <v>3.0321186596587557E-2</v>
      </c>
      <c r="F172" s="47">
        <v>7.3546756857851836E-2</v>
      </c>
      <c r="G172" s="47">
        <v>2.6958896083926875E-2</v>
      </c>
      <c r="H172" s="47">
        <v>0.16964048070039195</v>
      </c>
      <c r="I172" s="47">
        <v>-3.2459638373455224E-2</v>
      </c>
      <c r="J172" s="47">
        <v>2.2722279845576177E-2</v>
      </c>
      <c r="K172" s="47">
        <v>7.7673927849934765E-2</v>
      </c>
      <c r="L172" s="47">
        <v>-5.9873778406295264E-3</v>
      </c>
      <c r="M172" s="47"/>
      <c r="N172" s="47"/>
      <c r="O172" s="47"/>
      <c r="P172" s="47">
        <v>4.3300016903945471E-2</v>
      </c>
    </row>
    <row r="173" spans="1:31"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9" t="str">
        <f>P160</f>
        <v>Source : MKG_destination - Septembre 2025</v>
      </c>
    </row>
    <row r="174" spans="1:31" ht="12.75" customHeight="1">
      <c r="C174" s="45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</row>
    <row r="176" spans="1:31" ht="48" customHeight="1">
      <c r="A176" s="21" t="s">
        <v>528</v>
      </c>
      <c r="C176" s="15" t="s">
        <v>529</v>
      </c>
      <c r="D176" s="16">
        <v>45658</v>
      </c>
      <c r="E176" s="16">
        <v>45689</v>
      </c>
      <c r="F176" s="16">
        <v>45717</v>
      </c>
      <c r="G176" s="16">
        <v>45748</v>
      </c>
      <c r="H176" s="16">
        <v>45778</v>
      </c>
      <c r="I176" s="16">
        <v>45809</v>
      </c>
      <c r="J176" s="16">
        <v>45839</v>
      </c>
      <c r="K176" s="16">
        <v>45870</v>
      </c>
      <c r="L176" s="16">
        <v>45901</v>
      </c>
      <c r="M176" s="16">
        <v>45931</v>
      </c>
      <c r="N176" s="16">
        <v>45962</v>
      </c>
      <c r="O176" s="16">
        <v>45992</v>
      </c>
      <c r="P176" s="17" t="s">
        <v>3</v>
      </c>
    </row>
    <row r="177" spans="1:31" ht="16.5" customHeight="1">
      <c r="A177" s="21" t="s">
        <v>530</v>
      </c>
      <c r="C177" s="18" t="s">
        <v>4</v>
      </c>
      <c r="D177" s="19">
        <v>0.54199258659133764</v>
      </c>
      <c r="E177" s="19">
        <v>0.58878152194626188</v>
      </c>
      <c r="F177" s="19">
        <v>0.65316484745908576</v>
      </c>
      <c r="G177" s="19">
        <v>0.81868726154757931</v>
      </c>
      <c r="H177" s="19">
        <v>0.81693655961789469</v>
      </c>
      <c r="I177" s="19">
        <v>0.80539128501556245</v>
      </c>
      <c r="J177" s="19">
        <v>0.73828633289003442</v>
      </c>
      <c r="K177" s="19">
        <v>0.76498105524269722</v>
      </c>
      <c r="L177" s="19">
        <v>0.83760047412675487</v>
      </c>
      <c r="M177" s="19"/>
      <c r="N177" s="19"/>
      <c r="O177" s="19"/>
      <c r="P177" s="19">
        <v>0.73008510180951269</v>
      </c>
    </row>
    <row r="178" spans="1:31" ht="16.5" customHeight="1">
      <c r="A178" s="21" t="s">
        <v>531</v>
      </c>
      <c r="C178" s="18" t="s">
        <v>5</v>
      </c>
      <c r="D178" s="20">
        <v>119.7143693655707</v>
      </c>
      <c r="E178" s="20">
        <v>122.50652226041252</v>
      </c>
      <c r="F178" s="20">
        <v>117.99688472745289</v>
      </c>
      <c r="G178" s="20">
        <v>152.82221316074038</v>
      </c>
      <c r="H178" s="20">
        <v>161.35732764107382</v>
      </c>
      <c r="I178" s="20">
        <v>148.56718112374</v>
      </c>
      <c r="J178" s="20">
        <v>125.08475082571046</v>
      </c>
      <c r="K178" s="20">
        <v>116.74790598671078</v>
      </c>
      <c r="L178" s="20">
        <v>153.76609763263565</v>
      </c>
      <c r="M178" s="20"/>
      <c r="N178" s="20"/>
      <c r="O178" s="20"/>
      <c r="P178" s="20">
        <v>137.19593589388913</v>
      </c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D178" s="22"/>
      <c r="AE178" s="22"/>
    </row>
    <row r="179" spans="1:31" ht="16.5" customHeight="1">
      <c r="A179" s="21" t="s">
        <v>532</v>
      </c>
      <c r="C179" s="18" t="s">
        <v>6</v>
      </c>
      <c r="D179" s="20">
        <v>64.884300704596455</v>
      </c>
      <c r="E179" s="20">
        <v>72.129576624829284</v>
      </c>
      <c r="F179" s="20">
        <v>77.071417213654101</v>
      </c>
      <c r="G179" s="20">
        <v>125.11359919620699</v>
      </c>
      <c r="H179" s="20">
        <v>131.81870011223626</v>
      </c>
      <c r="I179" s="20">
        <v>119.65471291638876</v>
      </c>
      <c r="J179" s="20">
        <v>92.348361987577476</v>
      </c>
      <c r="K179" s="20">
        <v>89.309936319089218</v>
      </c>
      <c r="L179" s="20">
        <v>128.7945562817165</v>
      </c>
      <c r="M179" s="20"/>
      <c r="N179" s="20"/>
      <c r="O179" s="20"/>
      <c r="P179" s="20">
        <v>100.16470882494141</v>
      </c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</row>
    <row r="180" spans="1:31" ht="6" customHeight="1">
      <c r="I180" s="20"/>
    </row>
    <row r="181" spans="1:31" ht="6" customHeight="1">
      <c r="D181" s="23"/>
      <c r="E181" s="23"/>
      <c r="F181" s="23"/>
      <c r="G181" s="23"/>
      <c r="H181" s="23"/>
      <c r="I181" s="23"/>
      <c r="J181" s="23"/>
    </row>
    <row r="182" spans="1:31" ht="16.5" customHeight="1">
      <c r="C182" s="24" t="s">
        <v>64</v>
      </c>
    </row>
    <row r="183" spans="1:31" ht="16.5" customHeight="1">
      <c r="A183" s="21" t="s">
        <v>533</v>
      </c>
      <c r="C183" s="25" t="s">
        <v>7</v>
      </c>
      <c r="D183" s="26">
        <v>4.1952877693656632</v>
      </c>
      <c r="E183" s="26">
        <v>3.9912403226996518</v>
      </c>
      <c r="F183" s="26">
        <v>-1.245559867923951</v>
      </c>
      <c r="G183" s="26">
        <v>4.7702680581202861</v>
      </c>
      <c r="H183" s="26">
        <v>1.0172615802266693</v>
      </c>
      <c r="I183" s="26">
        <v>-3.305486370067634</v>
      </c>
      <c r="J183" s="26">
        <v>-5.5885200990434702</v>
      </c>
      <c r="K183" s="26">
        <v>-2.5165126591142006</v>
      </c>
      <c r="L183" s="26">
        <v>4.2965225340122259</v>
      </c>
      <c r="M183" s="26"/>
      <c r="N183" s="26"/>
      <c r="O183" s="26"/>
      <c r="P183" s="26">
        <v>0.58683847307999804</v>
      </c>
    </row>
    <row r="184" spans="1:31" ht="16.5" customHeight="1">
      <c r="A184" s="21" t="s">
        <v>534</v>
      </c>
      <c r="C184" s="25" t="s">
        <v>8</v>
      </c>
      <c r="D184" s="47">
        <v>1.0444892025826435E-2</v>
      </c>
      <c r="E184" s="47">
        <v>2.2469629072585651E-3</v>
      </c>
      <c r="F184" s="47">
        <v>-1.7871462286000228E-2</v>
      </c>
      <c r="G184" s="47">
        <v>0.14917856726979584</v>
      </c>
      <c r="H184" s="47">
        <v>0.15557852767663194</v>
      </c>
      <c r="I184" s="47">
        <v>-2.4202778830766825E-2</v>
      </c>
      <c r="J184" s="47">
        <v>-7.5454596605850632E-5</v>
      </c>
      <c r="K184" s="47">
        <v>-0.19886931743409453</v>
      </c>
      <c r="L184" s="47">
        <v>-5.9627659527416998E-3</v>
      </c>
      <c r="M184" s="47"/>
      <c r="N184" s="47"/>
      <c r="O184" s="47"/>
      <c r="P184" s="47">
        <v>7.550423631449199E-3</v>
      </c>
    </row>
    <row r="185" spans="1:31" ht="16.5" customHeight="1">
      <c r="A185" s="21" t="s">
        <v>535</v>
      </c>
      <c r="C185" s="25" t="s">
        <v>9</v>
      </c>
      <c r="D185" s="47">
        <v>9.5220301292400666E-2</v>
      </c>
      <c r="E185" s="47">
        <v>7.5127880328752727E-2</v>
      </c>
      <c r="F185" s="47">
        <v>-3.6249802356779437E-2</v>
      </c>
      <c r="G185" s="47">
        <v>0.22028102441170638</v>
      </c>
      <c r="H185" s="47">
        <v>0.17014940244305521</v>
      </c>
      <c r="I185" s="47">
        <v>-6.2672565107003808E-2</v>
      </c>
      <c r="J185" s="47">
        <v>-7.0439326645875822E-2</v>
      </c>
      <c r="K185" s="47">
        <v>-0.22438428606436589</v>
      </c>
      <c r="L185" s="47">
        <v>4.7783948432917445E-2</v>
      </c>
      <c r="M185" s="47"/>
      <c r="N185" s="47"/>
      <c r="O185" s="47"/>
      <c r="P185" s="47">
        <v>1.5714683558229137E-2</v>
      </c>
    </row>
    <row r="186" spans="1:31"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9" t="str">
        <f>P173</f>
        <v>Source : MKG_destination - Septembre 2025</v>
      </c>
    </row>
    <row r="187" spans="1:31" ht="13.5" customHeight="1"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</row>
    <row r="188" spans="1:31">
      <c r="D188" s="13"/>
      <c r="P188" s="48"/>
    </row>
    <row r="189" spans="1:31" ht="48" customHeight="1">
      <c r="C189" s="15" t="s">
        <v>536</v>
      </c>
      <c r="D189" s="16">
        <v>45658</v>
      </c>
      <c r="E189" s="16">
        <v>45689</v>
      </c>
      <c r="F189" s="16">
        <v>45717</v>
      </c>
      <c r="G189" s="16">
        <v>45748</v>
      </c>
      <c r="H189" s="16">
        <v>45778</v>
      </c>
      <c r="I189" s="16">
        <v>45809</v>
      </c>
      <c r="J189" s="16">
        <v>45839</v>
      </c>
      <c r="K189" s="16">
        <v>45870</v>
      </c>
      <c r="L189" s="16">
        <v>45901</v>
      </c>
      <c r="M189" s="16">
        <v>45931</v>
      </c>
      <c r="N189" s="16">
        <v>45962</v>
      </c>
      <c r="O189" s="16">
        <v>45992</v>
      </c>
      <c r="P189" s="17" t="s">
        <v>3</v>
      </c>
    </row>
    <row r="190" spans="1:31" ht="16.5" customHeight="1">
      <c r="A190" s="21" t="s">
        <v>537</v>
      </c>
      <c r="C190" s="18" t="s">
        <v>4</v>
      </c>
      <c r="D190" s="19">
        <v>0.52985165554844804</v>
      </c>
      <c r="E190" s="19">
        <v>0.62156009712666938</v>
      </c>
      <c r="F190" s="19">
        <v>0.68847665174083894</v>
      </c>
      <c r="G190" s="19">
        <v>0.81690273843248351</v>
      </c>
      <c r="H190" s="19">
        <v>0.84899022205976427</v>
      </c>
      <c r="I190" s="19">
        <v>0.85188857412653451</v>
      </c>
      <c r="J190" s="19">
        <v>0.81024399159279903</v>
      </c>
      <c r="K190" s="19">
        <v>0.84429924761643671</v>
      </c>
      <c r="L190" s="19">
        <v>0.86073339628580425</v>
      </c>
      <c r="M190" s="19"/>
      <c r="N190" s="19"/>
      <c r="O190" s="19"/>
      <c r="P190" s="19">
        <v>0.76434849381025016</v>
      </c>
    </row>
    <row r="191" spans="1:31" ht="16.5" customHeight="1">
      <c r="A191" s="21" t="s">
        <v>538</v>
      </c>
      <c r="C191" s="18" t="s">
        <v>5</v>
      </c>
      <c r="D191" s="20">
        <v>96.725719877990812</v>
      </c>
      <c r="E191" s="20">
        <v>82.342327774256802</v>
      </c>
      <c r="F191" s="20">
        <v>88.661337908023739</v>
      </c>
      <c r="G191" s="20">
        <v>121.5305843133511</v>
      </c>
      <c r="H191" s="20">
        <v>144.58959937001052</v>
      </c>
      <c r="I191" s="20">
        <v>134.74413841199782</v>
      </c>
      <c r="J191" s="20">
        <v>104.23074964974082</v>
      </c>
      <c r="K191" s="20">
        <v>101.55077642616578</v>
      </c>
      <c r="L191" s="20">
        <v>129.3903926076874</v>
      </c>
      <c r="M191" s="20"/>
      <c r="N191" s="20"/>
      <c r="O191" s="20"/>
      <c r="P191" s="20">
        <v>113.8585374839159</v>
      </c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D191" s="22"/>
      <c r="AE191" s="22"/>
    </row>
    <row r="192" spans="1:31" ht="16.5" customHeight="1">
      <c r="A192" s="21" t="s">
        <v>539</v>
      </c>
      <c r="C192" s="18" t="s">
        <v>6</v>
      </c>
      <c r="D192" s="20">
        <v>51.250282811468857</v>
      </c>
      <c r="E192" s="20">
        <v>51.180705249003104</v>
      </c>
      <c r="F192" s="20">
        <v>61.041261061779302</v>
      </c>
      <c r="G192" s="20">
        <v>99.278667128876336</v>
      </c>
      <c r="H192" s="20">
        <v>122.75515607667758</v>
      </c>
      <c r="I192" s="20">
        <v>114.78699194370522</v>
      </c>
      <c r="J192" s="20">
        <v>84.452338642915748</v>
      </c>
      <c r="K192" s="20">
        <v>85.739244131476738</v>
      </c>
      <c r="L192" s="20">
        <v>111.37063207596839</v>
      </c>
      <c r="M192" s="20"/>
      <c r="N192" s="20"/>
      <c r="O192" s="20"/>
      <c r="P192" s="20">
        <v>87.027601633269029</v>
      </c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</row>
    <row r="193" spans="1:31" ht="6" customHeight="1"/>
    <row r="194" spans="1:31" ht="6" customHeight="1">
      <c r="D194" s="23"/>
      <c r="E194" s="23"/>
      <c r="F194" s="23"/>
      <c r="G194" s="23"/>
      <c r="H194" s="23"/>
      <c r="I194" s="23"/>
      <c r="J194" s="23"/>
    </row>
    <row r="195" spans="1:31" ht="16.5" customHeight="1">
      <c r="C195" s="24" t="s">
        <v>64</v>
      </c>
    </row>
    <row r="196" spans="1:31" ht="16.5" customHeight="1">
      <c r="A196" s="21" t="s">
        <v>540</v>
      </c>
      <c r="C196" s="25" t="s">
        <v>7</v>
      </c>
      <c r="D196" s="26">
        <v>3.7847634713210896</v>
      </c>
      <c r="E196" s="26">
        <v>3.6671946301232272</v>
      </c>
      <c r="F196" s="26">
        <v>-3.6248438880258305</v>
      </c>
      <c r="G196" s="26">
        <v>5.9537299338999095</v>
      </c>
      <c r="H196" s="26">
        <v>6.0373450303085718</v>
      </c>
      <c r="I196" s="26">
        <v>6.3613471828769308</v>
      </c>
      <c r="J196" s="26">
        <v>-1.5291358250327458</v>
      </c>
      <c r="K196" s="26">
        <v>-0.52849614669956413</v>
      </c>
      <c r="L196" s="26">
        <v>5.5083412023921969</v>
      </c>
      <c r="M196" s="26"/>
      <c r="N196" s="26"/>
      <c r="O196" s="26"/>
      <c r="P196" s="26">
        <v>2.8600680489599184</v>
      </c>
    </row>
    <row r="197" spans="1:31" ht="16.5" customHeight="1">
      <c r="A197" s="21" t="s">
        <v>541</v>
      </c>
      <c r="C197" s="25" t="s">
        <v>8</v>
      </c>
      <c r="D197" s="47">
        <v>9.6974288586658464E-2</v>
      </c>
      <c r="E197" s="47">
        <v>5.3397355636997101E-3</v>
      </c>
      <c r="F197" s="47">
        <v>-0.10515670913920483</v>
      </c>
      <c r="G197" s="47">
        <v>1.8401600040836685E-2</v>
      </c>
      <c r="H197" s="47">
        <v>5.9859791947576291E-3</v>
      </c>
      <c r="I197" s="47">
        <v>6.2193738713964164E-2</v>
      </c>
      <c r="J197" s="47">
        <v>-1.362798793268849E-2</v>
      </c>
      <c r="K197" s="47">
        <v>-1.761080406180171E-3</v>
      </c>
      <c r="L197" s="47">
        <v>3.318844326812953E-2</v>
      </c>
      <c r="M197" s="47"/>
      <c r="N197" s="47"/>
      <c r="O197" s="47"/>
      <c r="P197" s="47">
        <v>1.5832827163507313E-2</v>
      </c>
    </row>
    <row r="198" spans="1:31" ht="16.5" customHeight="1">
      <c r="A198" s="21" t="s">
        <v>542</v>
      </c>
      <c r="C198" s="25" t="s">
        <v>9</v>
      </c>
      <c r="D198" s="47">
        <v>0.1813595383123221</v>
      </c>
      <c r="E198" s="47">
        <v>6.837360750153354E-2</v>
      </c>
      <c r="F198" s="47">
        <v>-0.14991391812223864</v>
      </c>
      <c r="G198" s="47">
        <v>9.8459228471202254E-2</v>
      </c>
      <c r="H198" s="47">
        <v>8.3000375408049276E-2</v>
      </c>
      <c r="I198" s="47">
        <v>0.14791233020241101</v>
      </c>
      <c r="J198" s="47">
        <v>-3.1898517241316648E-2</v>
      </c>
      <c r="K198" s="47">
        <v>-7.9707700031659279E-3</v>
      </c>
      <c r="L198" s="47">
        <v>0.1038289767884446</v>
      </c>
      <c r="M198" s="47"/>
      <c r="N198" s="47"/>
      <c r="O198" s="47"/>
      <c r="P198" s="47">
        <v>5.5321235548198899E-2</v>
      </c>
    </row>
    <row r="199" spans="1:31"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9" t="str">
        <f>P186</f>
        <v>Source : MKG_destination - Septembre 2025</v>
      </c>
    </row>
    <row r="200" spans="1:31">
      <c r="P200" s="48"/>
    </row>
    <row r="201" spans="1:31">
      <c r="P201" s="48"/>
    </row>
    <row r="202" spans="1:31" ht="48" customHeight="1">
      <c r="A202" s="21" t="s">
        <v>543</v>
      </c>
      <c r="C202" s="15" t="s">
        <v>544</v>
      </c>
      <c r="D202" s="16">
        <v>45658</v>
      </c>
      <c r="E202" s="16">
        <v>45689</v>
      </c>
      <c r="F202" s="16">
        <v>45717</v>
      </c>
      <c r="G202" s="16">
        <v>45748</v>
      </c>
      <c r="H202" s="16">
        <v>45778</v>
      </c>
      <c r="I202" s="16">
        <v>45809</v>
      </c>
      <c r="J202" s="16">
        <v>45839</v>
      </c>
      <c r="K202" s="16">
        <v>45870</v>
      </c>
      <c r="L202" s="16">
        <v>45901</v>
      </c>
      <c r="M202" s="16">
        <v>45931</v>
      </c>
      <c r="N202" s="16">
        <v>45962</v>
      </c>
      <c r="O202" s="16">
        <v>45992</v>
      </c>
      <c r="P202" s="17" t="s">
        <v>3</v>
      </c>
    </row>
    <row r="203" spans="1:31" ht="16.5" customHeight="1">
      <c r="A203" s="21" t="s">
        <v>545</v>
      </c>
      <c r="C203" s="18" t="s">
        <v>4</v>
      </c>
      <c r="D203" s="19">
        <v>0.62214512699755375</v>
      </c>
      <c r="E203" s="19">
        <v>0.75463830110357399</v>
      </c>
      <c r="F203" s="19">
        <v>0.71407260922246862</v>
      </c>
      <c r="G203" s="19">
        <v>0.78659343255374436</v>
      </c>
      <c r="H203" s="19">
        <v>0.76800480013714678</v>
      </c>
      <c r="I203" s="19">
        <v>0.77245940360200771</v>
      </c>
      <c r="J203" s="19">
        <v>0.80400011428897966</v>
      </c>
      <c r="K203" s="19">
        <v>0.81220034858138801</v>
      </c>
      <c r="L203" s="19">
        <v>0.78454679657514026</v>
      </c>
      <c r="M203" s="19"/>
      <c r="N203" s="19"/>
      <c r="O203" s="19"/>
      <c r="P203" s="19">
        <v>0.75740591123094947</v>
      </c>
    </row>
    <row r="204" spans="1:31" ht="16.5" customHeight="1">
      <c r="A204" s="21" t="s">
        <v>546</v>
      </c>
      <c r="C204" s="18" t="s">
        <v>5</v>
      </c>
      <c r="D204" s="20">
        <v>121.69752288699318</v>
      </c>
      <c r="E204" s="20">
        <v>116.46072515210524</v>
      </c>
      <c r="F204" s="20">
        <v>108.36236838606651</v>
      </c>
      <c r="G204" s="20">
        <v>115.79793516599591</v>
      </c>
      <c r="H204" s="20">
        <v>118.8173520626909</v>
      </c>
      <c r="I204" s="20">
        <v>112.93990220253393</v>
      </c>
      <c r="J204" s="20">
        <v>107.91234073961103</v>
      </c>
      <c r="K204" s="20">
        <v>111.42479756976218</v>
      </c>
      <c r="L204" s="20">
        <v>116.22526498707792</v>
      </c>
      <c r="M204" s="20"/>
      <c r="N204" s="20"/>
      <c r="O204" s="20"/>
      <c r="P204" s="20">
        <v>114.21279273376305</v>
      </c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D204" s="22"/>
      <c r="AE204" s="22"/>
    </row>
    <row r="205" spans="1:31" ht="16.5" customHeight="1">
      <c r="A205" s="21" t="s">
        <v>547</v>
      </c>
      <c r="C205" s="18" t="s">
        <v>6</v>
      </c>
      <c r="D205" s="20">
        <v>75.713520831816084</v>
      </c>
      <c r="E205" s="20">
        <v>87.885723774074975</v>
      </c>
      <c r="F205" s="20">
        <v>77.378599134964858</v>
      </c>
      <c r="G205" s="20">
        <v>91.085895304856678</v>
      </c>
      <c r="H205" s="20">
        <v>91.252296723731931</v>
      </c>
      <c r="I205" s="20">
        <v>87.241489498238437</v>
      </c>
      <c r="J205" s="20">
        <v>86.761534287838586</v>
      </c>
      <c r="K205" s="20">
        <v>90.499259426771445</v>
      </c>
      <c r="L205" s="20">
        <v>91.184159326708794</v>
      </c>
      <c r="M205" s="20"/>
      <c r="N205" s="20"/>
      <c r="O205" s="20"/>
      <c r="P205" s="20">
        <v>86.505444354747354</v>
      </c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</row>
    <row r="206" spans="1:31" ht="6" customHeight="1"/>
    <row r="207" spans="1:31" ht="6" customHeight="1">
      <c r="D207" s="23"/>
      <c r="E207" s="23"/>
      <c r="F207" s="23"/>
      <c r="G207" s="23"/>
      <c r="H207" s="23"/>
      <c r="I207" s="23"/>
      <c r="J207" s="23"/>
    </row>
    <row r="208" spans="1:31" ht="16.5" customHeight="1">
      <c r="C208" s="24" t="s">
        <v>64</v>
      </c>
    </row>
    <row r="209" spans="1:16" ht="16.5" customHeight="1">
      <c r="A209" s="21" t="s">
        <v>548</v>
      </c>
      <c r="C209" s="25" t="s">
        <v>7</v>
      </c>
      <c r="D209" s="26">
        <v>-7.9941821529745489</v>
      </c>
      <c r="E209" s="26">
        <v>-3.9810785828369832</v>
      </c>
      <c r="F209" s="26">
        <v>0.14004550827220186</v>
      </c>
      <c r="G209" s="26">
        <v>3.1719636963509656</v>
      </c>
      <c r="H209" s="26">
        <v>3.5525351138525396</v>
      </c>
      <c r="I209" s="26">
        <v>-3.2600595215749539</v>
      </c>
      <c r="J209" s="26">
        <v>-2.1071821366507204</v>
      </c>
      <c r="K209" s="26">
        <v>-2.4301204542306998</v>
      </c>
      <c r="L209" s="26">
        <v>2.730260434247489</v>
      </c>
      <c r="M209" s="26"/>
      <c r="N209" s="26"/>
      <c r="O209" s="26"/>
      <c r="P209" s="26">
        <v>-1.1358539978009397</v>
      </c>
    </row>
    <row r="210" spans="1:16" ht="16.5" customHeight="1">
      <c r="A210" s="21" t="s">
        <v>549</v>
      </c>
      <c r="C210" s="25" t="s">
        <v>8</v>
      </c>
      <c r="D210" s="47">
        <v>0.25038841875159679</v>
      </c>
      <c r="E210" s="47">
        <v>0.17326257707669157</v>
      </c>
      <c r="F210" s="47">
        <v>0.20108172291217596</v>
      </c>
      <c r="G210" s="47">
        <v>0.24491579944793229</v>
      </c>
      <c r="H210" s="47">
        <v>0.23609416619196066</v>
      </c>
      <c r="I210" s="47">
        <v>0.12389112572524064</v>
      </c>
      <c r="J210" s="47">
        <v>9.4234156251538526E-2</v>
      </c>
      <c r="K210" s="47">
        <v>-6.2966329750099304E-2</v>
      </c>
      <c r="L210" s="47">
        <v>1.4399422693494479E-2</v>
      </c>
      <c r="M210" s="47"/>
      <c r="N210" s="47"/>
      <c r="O210" s="47"/>
      <c r="P210" s="47">
        <v>0.12807262915511819</v>
      </c>
    </row>
    <row r="211" spans="1:16" ht="16.5" customHeight="1">
      <c r="A211" s="21" t="s">
        <v>550</v>
      </c>
      <c r="C211" s="25" t="s">
        <v>9</v>
      </c>
      <c r="D211" s="47">
        <v>0.10801527248477938</v>
      </c>
      <c r="E211" s="47">
        <v>0.11446899804845789</v>
      </c>
      <c r="F211" s="47">
        <v>0.20344194001038307</v>
      </c>
      <c r="G211" s="47">
        <v>0.29722689759348397</v>
      </c>
      <c r="H211" s="47">
        <v>0.29604489839924053</v>
      </c>
      <c r="I211" s="47">
        <v>7.8379586572696391E-2</v>
      </c>
      <c r="J211" s="47">
        <v>6.6288100062698918E-2</v>
      </c>
      <c r="K211" s="47">
        <v>-9.0188092577363488E-2</v>
      </c>
      <c r="L211" s="47">
        <v>5.0973814900289849E-2</v>
      </c>
      <c r="M211" s="47"/>
      <c r="N211" s="47"/>
      <c r="O211" s="47"/>
      <c r="P211" s="47">
        <v>0.11140528971687225</v>
      </c>
    </row>
    <row r="212" spans="1:16"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9" t="str">
        <f>P199</f>
        <v>Source : MKG_destination - Septembre 2025</v>
      </c>
    </row>
  </sheetData>
  <printOptions horizontalCentered="1"/>
  <pageMargins left="0.27559055118110237" right="0.39370078740157483" top="0.98425196850393704" bottom="0.74803149606299213" header="0.51181102362204722" footer="0.51181102362204722"/>
  <pageSetup paperSize="9" scale="49" orientation="portrait" horizontalDpi="4294967292" verticalDpi="4294967292" r:id="rId1"/>
  <headerFooter alignWithMargins="0">
    <oddFooter>&amp;C&amp;"Arial,Gras"Observatoire mensuel des performances hôtelières
Paris
&amp;P</oddFooter>
  </headerFooter>
  <rowBreaks count="2" manualBreakCount="2">
    <brk id="70" min="1" max="16" man="1"/>
    <brk id="148" min="1" max="1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369B9-1672-4BE7-8054-FA7890A1A79B}">
  <sheetPr>
    <tabColor rgb="FF1B4395"/>
  </sheetPr>
  <dimension ref="A1:AE138"/>
  <sheetViews>
    <sheetView view="pageBreakPreview" zoomScale="85" zoomScaleNormal="85" zoomScaleSheetLayoutView="85" workbookViewId="0">
      <selection activeCell="M53" sqref="M53"/>
    </sheetView>
  </sheetViews>
  <sheetFormatPr baseColWidth="10" defaultColWidth="10.88671875" defaultRowHeight="13.2"/>
  <cols>
    <col min="1" max="1" width="10.88671875" style="21"/>
    <col min="2" max="2" width="1.5546875" style="21" customWidth="1"/>
    <col min="3" max="3" width="35.109375" style="21" customWidth="1"/>
    <col min="4" max="15" width="8.44140625" style="22" customWidth="1"/>
    <col min="16" max="16" width="15.44140625" style="22" customWidth="1"/>
    <col min="17" max="17" width="1.5546875" style="21" customWidth="1"/>
    <col min="18" max="29" width="10" style="22" customWidth="1"/>
    <col min="30" max="257" width="10.88671875" style="21"/>
    <col min="258" max="258" width="1.5546875" style="21" customWidth="1"/>
    <col min="259" max="259" width="35.109375" style="21" customWidth="1"/>
    <col min="260" max="271" width="8.44140625" style="21" customWidth="1"/>
    <col min="272" max="272" width="15.44140625" style="21" customWidth="1"/>
    <col min="273" max="273" width="1.5546875" style="21" customWidth="1"/>
    <col min="274" max="285" width="10" style="21" customWidth="1"/>
    <col min="286" max="513" width="10.88671875" style="21"/>
    <col min="514" max="514" width="1.5546875" style="21" customWidth="1"/>
    <col min="515" max="515" width="35.109375" style="21" customWidth="1"/>
    <col min="516" max="527" width="8.44140625" style="21" customWidth="1"/>
    <col min="528" max="528" width="15.44140625" style="21" customWidth="1"/>
    <col min="529" max="529" width="1.5546875" style="21" customWidth="1"/>
    <col min="530" max="541" width="10" style="21" customWidth="1"/>
    <col min="542" max="769" width="10.88671875" style="21"/>
    <col min="770" max="770" width="1.5546875" style="21" customWidth="1"/>
    <col min="771" max="771" width="35.109375" style="21" customWidth="1"/>
    <col min="772" max="783" width="8.44140625" style="21" customWidth="1"/>
    <col min="784" max="784" width="15.44140625" style="21" customWidth="1"/>
    <col min="785" max="785" width="1.5546875" style="21" customWidth="1"/>
    <col min="786" max="797" width="10" style="21" customWidth="1"/>
    <col min="798" max="1025" width="10.88671875" style="21"/>
    <col min="1026" max="1026" width="1.5546875" style="21" customWidth="1"/>
    <col min="1027" max="1027" width="35.109375" style="21" customWidth="1"/>
    <col min="1028" max="1039" width="8.44140625" style="21" customWidth="1"/>
    <col min="1040" max="1040" width="15.44140625" style="21" customWidth="1"/>
    <col min="1041" max="1041" width="1.5546875" style="21" customWidth="1"/>
    <col min="1042" max="1053" width="10" style="21" customWidth="1"/>
    <col min="1054" max="1281" width="10.88671875" style="21"/>
    <col min="1282" max="1282" width="1.5546875" style="21" customWidth="1"/>
    <col min="1283" max="1283" width="35.109375" style="21" customWidth="1"/>
    <col min="1284" max="1295" width="8.44140625" style="21" customWidth="1"/>
    <col min="1296" max="1296" width="15.44140625" style="21" customWidth="1"/>
    <col min="1297" max="1297" width="1.5546875" style="21" customWidth="1"/>
    <col min="1298" max="1309" width="10" style="21" customWidth="1"/>
    <col min="1310" max="1537" width="10.88671875" style="21"/>
    <col min="1538" max="1538" width="1.5546875" style="21" customWidth="1"/>
    <col min="1539" max="1539" width="35.109375" style="21" customWidth="1"/>
    <col min="1540" max="1551" width="8.44140625" style="21" customWidth="1"/>
    <col min="1552" max="1552" width="15.44140625" style="21" customWidth="1"/>
    <col min="1553" max="1553" width="1.5546875" style="21" customWidth="1"/>
    <col min="1554" max="1565" width="10" style="21" customWidth="1"/>
    <col min="1566" max="1793" width="10.88671875" style="21"/>
    <col min="1794" max="1794" width="1.5546875" style="21" customWidth="1"/>
    <col min="1795" max="1795" width="35.109375" style="21" customWidth="1"/>
    <col min="1796" max="1807" width="8.44140625" style="21" customWidth="1"/>
    <col min="1808" max="1808" width="15.44140625" style="21" customWidth="1"/>
    <col min="1809" max="1809" width="1.5546875" style="21" customWidth="1"/>
    <col min="1810" max="1821" width="10" style="21" customWidth="1"/>
    <col min="1822" max="2049" width="10.88671875" style="21"/>
    <col min="2050" max="2050" width="1.5546875" style="21" customWidth="1"/>
    <col min="2051" max="2051" width="35.109375" style="21" customWidth="1"/>
    <col min="2052" max="2063" width="8.44140625" style="21" customWidth="1"/>
    <col min="2064" max="2064" width="15.44140625" style="21" customWidth="1"/>
    <col min="2065" max="2065" width="1.5546875" style="21" customWidth="1"/>
    <col min="2066" max="2077" width="10" style="21" customWidth="1"/>
    <col min="2078" max="2305" width="10.88671875" style="21"/>
    <col min="2306" max="2306" width="1.5546875" style="21" customWidth="1"/>
    <col min="2307" max="2307" width="35.109375" style="21" customWidth="1"/>
    <col min="2308" max="2319" width="8.44140625" style="21" customWidth="1"/>
    <col min="2320" max="2320" width="15.44140625" style="21" customWidth="1"/>
    <col min="2321" max="2321" width="1.5546875" style="21" customWidth="1"/>
    <col min="2322" max="2333" width="10" style="21" customWidth="1"/>
    <col min="2334" max="2561" width="10.88671875" style="21"/>
    <col min="2562" max="2562" width="1.5546875" style="21" customWidth="1"/>
    <col min="2563" max="2563" width="35.109375" style="21" customWidth="1"/>
    <col min="2564" max="2575" width="8.44140625" style="21" customWidth="1"/>
    <col min="2576" max="2576" width="15.44140625" style="21" customWidth="1"/>
    <col min="2577" max="2577" width="1.5546875" style="21" customWidth="1"/>
    <col min="2578" max="2589" width="10" style="21" customWidth="1"/>
    <col min="2590" max="2817" width="10.88671875" style="21"/>
    <col min="2818" max="2818" width="1.5546875" style="21" customWidth="1"/>
    <col min="2819" max="2819" width="35.109375" style="21" customWidth="1"/>
    <col min="2820" max="2831" width="8.44140625" style="21" customWidth="1"/>
    <col min="2832" max="2832" width="15.44140625" style="21" customWidth="1"/>
    <col min="2833" max="2833" width="1.5546875" style="21" customWidth="1"/>
    <col min="2834" max="2845" width="10" style="21" customWidth="1"/>
    <col min="2846" max="3073" width="10.88671875" style="21"/>
    <col min="3074" max="3074" width="1.5546875" style="21" customWidth="1"/>
    <col min="3075" max="3075" width="35.109375" style="21" customWidth="1"/>
    <col min="3076" max="3087" width="8.44140625" style="21" customWidth="1"/>
    <col min="3088" max="3088" width="15.44140625" style="21" customWidth="1"/>
    <col min="3089" max="3089" width="1.5546875" style="21" customWidth="1"/>
    <col min="3090" max="3101" width="10" style="21" customWidth="1"/>
    <col min="3102" max="3329" width="10.88671875" style="21"/>
    <col min="3330" max="3330" width="1.5546875" style="21" customWidth="1"/>
    <col min="3331" max="3331" width="35.109375" style="21" customWidth="1"/>
    <col min="3332" max="3343" width="8.44140625" style="21" customWidth="1"/>
    <col min="3344" max="3344" width="15.44140625" style="21" customWidth="1"/>
    <col min="3345" max="3345" width="1.5546875" style="21" customWidth="1"/>
    <col min="3346" max="3357" width="10" style="21" customWidth="1"/>
    <col min="3358" max="3585" width="10.88671875" style="21"/>
    <col min="3586" max="3586" width="1.5546875" style="21" customWidth="1"/>
    <col min="3587" max="3587" width="35.109375" style="21" customWidth="1"/>
    <col min="3588" max="3599" width="8.44140625" style="21" customWidth="1"/>
    <col min="3600" max="3600" width="15.44140625" style="21" customWidth="1"/>
    <col min="3601" max="3601" width="1.5546875" style="21" customWidth="1"/>
    <col min="3602" max="3613" width="10" style="21" customWidth="1"/>
    <col min="3614" max="3841" width="10.88671875" style="21"/>
    <col min="3842" max="3842" width="1.5546875" style="21" customWidth="1"/>
    <col min="3843" max="3843" width="35.109375" style="21" customWidth="1"/>
    <col min="3844" max="3855" width="8.44140625" style="21" customWidth="1"/>
    <col min="3856" max="3856" width="15.44140625" style="21" customWidth="1"/>
    <col min="3857" max="3857" width="1.5546875" style="21" customWidth="1"/>
    <col min="3858" max="3869" width="10" style="21" customWidth="1"/>
    <col min="3870" max="4097" width="10.88671875" style="21"/>
    <col min="4098" max="4098" width="1.5546875" style="21" customWidth="1"/>
    <col min="4099" max="4099" width="35.109375" style="21" customWidth="1"/>
    <col min="4100" max="4111" width="8.44140625" style="21" customWidth="1"/>
    <col min="4112" max="4112" width="15.44140625" style="21" customWidth="1"/>
    <col min="4113" max="4113" width="1.5546875" style="21" customWidth="1"/>
    <col min="4114" max="4125" width="10" style="21" customWidth="1"/>
    <col min="4126" max="4353" width="10.88671875" style="21"/>
    <col min="4354" max="4354" width="1.5546875" style="21" customWidth="1"/>
    <col min="4355" max="4355" width="35.109375" style="21" customWidth="1"/>
    <col min="4356" max="4367" width="8.44140625" style="21" customWidth="1"/>
    <col min="4368" max="4368" width="15.44140625" style="21" customWidth="1"/>
    <col min="4369" max="4369" width="1.5546875" style="21" customWidth="1"/>
    <col min="4370" max="4381" width="10" style="21" customWidth="1"/>
    <col min="4382" max="4609" width="10.88671875" style="21"/>
    <col min="4610" max="4610" width="1.5546875" style="21" customWidth="1"/>
    <col min="4611" max="4611" width="35.109375" style="21" customWidth="1"/>
    <col min="4612" max="4623" width="8.44140625" style="21" customWidth="1"/>
    <col min="4624" max="4624" width="15.44140625" style="21" customWidth="1"/>
    <col min="4625" max="4625" width="1.5546875" style="21" customWidth="1"/>
    <col min="4626" max="4637" width="10" style="21" customWidth="1"/>
    <col min="4638" max="4865" width="10.88671875" style="21"/>
    <col min="4866" max="4866" width="1.5546875" style="21" customWidth="1"/>
    <col min="4867" max="4867" width="35.109375" style="21" customWidth="1"/>
    <col min="4868" max="4879" width="8.44140625" style="21" customWidth="1"/>
    <col min="4880" max="4880" width="15.44140625" style="21" customWidth="1"/>
    <col min="4881" max="4881" width="1.5546875" style="21" customWidth="1"/>
    <col min="4882" max="4893" width="10" style="21" customWidth="1"/>
    <col min="4894" max="5121" width="10.88671875" style="21"/>
    <col min="5122" max="5122" width="1.5546875" style="21" customWidth="1"/>
    <col min="5123" max="5123" width="35.109375" style="21" customWidth="1"/>
    <col min="5124" max="5135" width="8.44140625" style="21" customWidth="1"/>
    <col min="5136" max="5136" width="15.44140625" style="21" customWidth="1"/>
    <col min="5137" max="5137" width="1.5546875" style="21" customWidth="1"/>
    <col min="5138" max="5149" width="10" style="21" customWidth="1"/>
    <col min="5150" max="5377" width="10.88671875" style="21"/>
    <col min="5378" max="5378" width="1.5546875" style="21" customWidth="1"/>
    <col min="5379" max="5379" width="35.109375" style="21" customWidth="1"/>
    <col min="5380" max="5391" width="8.44140625" style="21" customWidth="1"/>
    <col min="5392" max="5392" width="15.44140625" style="21" customWidth="1"/>
    <col min="5393" max="5393" width="1.5546875" style="21" customWidth="1"/>
    <col min="5394" max="5405" width="10" style="21" customWidth="1"/>
    <col min="5406" max="5633" width="10.88671875" style="21"/>
    <col min="5634" max="5634" width="1.5546875" style="21" customWidth="1"/>
    <col min="5635" max="5635" width="35.109375" style="21" customWidth="1"/>
    <col min="5636" max="5647" width="8.44140625" style="21" customWidth="1"/>
    <col min="5648" max="5648" width="15.44140625" style="21" customWidth="1"/>
    <col min="5649" max="5649" width="1.5546875" style="21" customWidth="1"/>
    <col min="5650" max="5661" width="10" style="21" customWidth="1"/>
    <col min="5662" max="5889" width="10.88671875" style="21"/>
    <col min="5890" max="5890" width="1.5546875" style="21" customWidth="1"/>
    <col min="5891" max="5891" width="35.109375" style="21" customWidth="1"/>
    <col min="5892" max="5903" width="8.44140625" style="21" customWidth="1"/>
    <col min="5904" max="5904" width="15.44140625" style="21" customWidth="1"/>
    <col min="5905" max="5905" width="1.5546875" style="21" customWidth="1"/>
    <col min="5906" max="5917" width="10" style="21" customWidth="1"/>
    <col min="5918" max="6145" width="10.88671875" style="21"/>
    <col min="6146" max="6146" width="1.5546875" style="21" customWidth="1"/>
    <col min="6147" max="6147" width="35.109375" style="21" customWidth="1"/>
    <col min="6148" max="6159" width="8.44140625" style="21" customWidth="1"/>
    <col min="6160" max="6160" width="15.44140625" style="21" customWidth="1"/>
    <col min="6161" max="6161" width="1.5546875" style="21" customWidth="1"/>
    <col min="6162" max="6173" width="10" style="21" customWidth="1"/>
    <col min="6174" max="6401" width="10.88671875" style="21"/>
    <col min="6402" max="6402" width="1.5546875" style="21" customWidth="1"/>
    <col min="6403" max="6403" width="35.109375" style="21" customWidth="1"/>
    <col min="6404" max="6415" width="8.44140625" style="21" customWidth="1"/>
    <col min="6416" max="6416" width="15.44140625" style="21" customWidth="1"/>
    <col min="6417" max="6417" width="1.5546875" style="21" customWidth="1"/>
    <col min="6418" max="6429" width="10" style="21" customWidth="1"/>
    <col min="6430" max="6657" width="10.88671875" style="21"/>
    <col min="6658" max="6658" width="1.5546875" style="21" customWidth="1"/>
    <col min="6659" max="6659" width="35.109375" style="21" customWidth="1"/>
    <col min="6660" max="6671" width="8.44140625" style="21" customWidth="1"/>
    <col min="6672" max="6672" width="15.44140625" style="21" customWidth="1"/>
    <col min="6673" max="6673" width="1.5546875" style="21" customWidth="1"/>
    <col min="6674" max="6685" width="10" style="21" customWidth="1"/>
    <col min="6686" max="6913" width="10.88671875" style="21"/>
    <col min="6914" max="6914" width="1.5546875" style="21" customWidth="1"/>
    <col min="6915" max="6915" width="35.109375" style="21" customWidth="1"/>
    <col min="6916" max="6927" width="8.44140625" style="21" customWidth="1"/>
    <col min="6928" max="6928" width="15.44140625" style="21" customWidth="1"/>
    <col min="6929" max="6929" width="1.5546875" style="21" customWidth="1"/>
    <col min="6930" max="6941" width="10" style="21" customWidth="1"/>
    <col min="6942" max="7169" width="10.88671875" style="21"/>
    <col min="7170" max="7170" width="1.5546875" style="21" customWidth="1"/>
    <col min="7171" max="7171" width="35.109375" style="21" customWidth="1"/>
    <col min="7172" max="7183" width="8.44140625" style="21" customWidth="1"/>
    <col min="7184" max="7184" width="15.44140625" style="21" customWidth="1"/>
    <col min="7185" max="7185" width="1.5546875" style="21" customWidth="1"/>
    <col min="7186" max="7197" width="10" style="21" customWidth="1"/>
    <col min="7198" max="7425" width="10.88671875" style="21"/>
    <col min="7426" max="7426" width="1.5546875" style="21" customWidth="1"/>
    <col min="7427" max="7427" width="35.109375" style="21" customWidth="1"/>
    <col min="7428" max="7439" width="8.44140625" style="21" customWidth="1"/>
    <col min="7440" max="7440" width="15.44140625" style="21" customWidth="1"/>
    <col min="7441" max="7441" width="1.5546875" style="21" customWidth="1"/>
    <col min="7442" max="7453" width="10" style="21" customWidth="1"/>
    <col min="7454" max="7681" width="10.88671875" style="21"/>
    <col min="7682" max="7682" width="1.5546875" style="21" customWidth="1"/>
    <col min="7683" max="7683" width="35.109375" style="21" customWidth="1"/>
    <col min="7684" max="7695" width="8.44140625" style="21" customWidth="1"/>
    <col min="7696" max="7696" width="15.44140625" style="21" customWidth="1"/>
    <col min="7697" max="7697" width="1.5546875" style="21" customWidth="1"/>
    <col min="7698" max="7709" width="10" style="21" customWidth="1"/>
    <col min="7710" max="7937" width="10.88671875" style="21"/>
    <col min="7938" max="7938" width="1.5546875" style="21" customWidth="1"/>
    <col min="7939" max="7939" width="35.109375" style="21" customWidth="1"/>
    <col min="7940" max="7951" width="8.44140625" style="21" customWidth="1"/>
    <col min="7952" max="7952" width="15.44140625" style="21" customWidth="1"/>
    <col min="7953" max="7953" width="1.5546875" style="21" customWidth="1"/>
    <col min="7954" max="7965" width="10" style="21" customWidth="1"/>
    <col min="7966" max="8193" width="10.88671875" style="21"/>
    <col min="8194" max="8194" width="1.5546875" style="21" customWidth="1"/>
    <col min="8195" max="8195" width="35.109375" style="21" customWidth="1"/>
    <col min="8196" max="8207" width="8.44140625" style="21" customWidth="1"/>
    <col min="8208" max="8208" width="15.44140625" style="21" customWidth="1"/>
    <col min="8209" max="8209" width="1.5546875" style="21" customWidth="1"/>
    <col min="8210" max="8221" width="10" style="21" customWidth="1"/>
    <col min="8222" max="8449" width="10.88671875" style="21"/>
    <col min="8450" max="8450" width="1.5546875" style="21" customWidth="1"/>
    <col min="8451" max="8451" width="35.109375" style="21" customWidth="1"/>
    <col min="8452" max="8463" width="8.44140625" style="21" customWidth="1"/>
    <col min="8464" max="8464" width="15.44140625" style="21" customWidth="1"/>
    <col min="8465" max="8465" width="1.5546875" style="21" customWidth="1"/>
    <col min="8466" max="8477" width="10" style="21" customWidth="1"/>
    <col min="8478" max="8705" width="10.88671875" style="21"/>
    <col min="8706" max="8706" width="1.5546875" style="21" customWidth="1"/>
    <col min="8707" max="8707" width="35.109375" style="21" customWidth="1"/>
    <col min="8708" max="8719" width="8.44140625" style="21" customWidth="1"/>
    <col min="8720" max="8720" width="15.44140625" style="21" customWidth="1"/>
    <col min="8721" max="8721" width="1.5546875" style="21" customWidth="1"/>
    <col min="8722" max="8733" width="10" style="21" customWidth="1"/>
    <col min="8734" max="8961" width="10.88671875" style="21"/>
    <col min="8962" max="8962" width="1.5546875" style="21" customWidth="1"/>
    <col min="8963" max="8963" width="35.109375" style="21" customWidth="1"/>
    <col min="8964" max="8975" width="8.44140625" style="21" customWidth="1"/>
    <col min="8976" max="8976" width="15.44140625" style="21" customWidth="1"/>
    <col min="8977" max="8977" width="1.5546875" style="21" customWidth="1"/>
    <col min="8978" max="8989" width="10" style="21" customWidth="1"/>
    <col min="8990" max="9217" width="10.88671875" style="21"/>
    <col min="9218" max="9218" width="1.5546875" style="21" customWidth="1"/>
    <col min="9219" max="9219" width="35.109375" style="21" customWidth="1"/>
    <col min="9220" max="9231" width="8.44140625" style="21" customWidth="1"/>
    <col min="9232" max="9232" width="15.44140625" style="21" customWidth="1"/>
    <col min="9233" max="9233" width="1.5546875" style="21" customWidth="1"/>
    <col min="9234" max="9245" width="10" style="21" customWidth="1"/>
    <col min="9246" max="9473" width="10.88671875" style="21"/>
    <col min="9474" max="9474" width="1.5546875" style="21" customWidth="1"/>
    <col min="9475" max="9475" width="35.109375" style="21" customWidth="1"/>
    <col min="9476" max="9487" width="8.44140625" style="21" customWidth="1"/>
    <col min="9488" max="9488" width="15.44140625" style="21" customWidth="1"/>
    <col min="9489" max="9489" width="1.5546875" style="21" customWidth="1"/>
    <col min="9490" max="9501" width="10" style="21" customWidth="1"/>
    <col min="9502" max="9729" width="10.88671875" style="21"/>
    <col min="9730" max="9730" width="1.5546875" style="21" customWidth="1"/>
    <col min="9731" max="9731" width="35.109375" style="21" customWidth="1"/>
    <col min="9732" max="9743" width="8.44140625" style="21" customWidth="1"/>
    <col min="9744" max="9744" width="15.44140625" style="21" customWidth="1"/>
    <col min="9745" max="9745" width="1.5546875" style="21" customWidth="1"/>
    <col min="9746" max="9757" width="10" style="21" customWidth="1"/>
    <col min="9758" max="9985" width="10.88671875" style="21"/>
    <col min="9986" max="9986" width="1.5546875" style="21" customWidth="1"/>
    <col min="9987" max="9987" width="35.109375" style="21" customWidth="1"/>
    <col min="9988" max="9999" width="8.44140625" style="21" customWidth="1"/>
    <col min="10000" max="10000" width="15.44140625" style="21" customWidth="1"/>
    <col min="10001" max="10001" width="1.5546875" style="21" customWidth="1"/>
    <col min="10002" max="10013" width="10" style="21" customWidth="1"/>
    <col min="10014" max="10241" width="10.88671875" style="21"/>
    <col min="10242" max="10242" width="1.5546875" style="21" customWidth="1"/>
    <col min="10243" max="10243" width="35.109375" style="21" customWidth="1"/>
    <col min="10244" max="10255" width="8.44140625" style="21" customWidth="1"/>
    <col min="10256" max="10256" width="15.44140625" style="21" customWidth="1"/>
    <col min="10257" max="10257" width="1.5546875" style="21" customWidth="1"/>
    <col min="10258" max="10269" width="10" style="21" customWidth="1"/>
    <col min="10270" max="10497" width="10.88671875" style="21"/>
    <col min="10498" max="10498" width="1.5546875" style="21" customWidth="1"/>
    <col min="10499" max="10499" width="35.109375" style="21" customWidth="1"/>
    <col min="10500" max="10511" width="8.44140625" style="21" customWidth="1"/>
    <col min="10512" max="10512" width="15.44140625" style="21" customWidth="1"/>
    <col min="10513" max="10513" width="1.5546875" style="21" customWidth="1"/>
    <col min="10514" max="10525" width="10" style="21" customWidth="1"/>
    <col min="10526" max="10753" width="10.88671875" style="21"/>
    <col min="10754" max="10754" width="1.5546875" style="21" customWidth="1"/>
    <col min="10755" max="10755" width="35.109375" style="21" customWidth="1"/>
    <col min="10756" max="10767" width="8.44140625" style="21" customWidth="1"/>
    <col min="10768" max="10768" width="15.44140625" style="21" customWidth="1"/>
    <col min="10769" max="10769" width="1.5546875" style="21" customWidth="1"/>
    <col min="10770" max="10781" width="10" style="21" customWidth="1"/>
    <col min="10782" max="11009" width="10.88671875" style="21"/>
    <col min="11010" max="11010" width="1.5546875" style="21" customWidth="1"/>
    <col min="11011" max="11011" width="35.109375" style="21" customWidth="1"/>
    <col min="11012" max="11023" width="8.44140625" style="21" customWidth="1"/>
    <col min="11024" max="11024" width="15.44140625" style="21" customWidth="1"/>
    <col min="11025" max="11025" width="1.5546875" style="21" customWidth="1"/>
    <col min="11026" max="11037" width="10" style="21" customWidth="1"/>
    <col min="11038" max="11265" width="10.88671875" style="21"/>
    <col min="11266" max="11266" width="1.5546875" style="21" customWidth="1"/>
    <col min="11267" max="11267" width="35.109375" style="21" customWidth="1"/>
    <col min="11268" max="11279" width="8.44140625" style="21" customWidth="1"/>
    <col min="11280" max="11280" width="15.44140625" style="21" customWidth="1"/>
    <col min="11281" max="11281" width="1.5546875" style="21" customWidth="1"/>
    <col min="11282" max="11293" width="10" style="21" customWidth="1"/>
    <col min="11294" max="11521" width="10.88671875" style="21"/>
    <col min="11522" max="11522" width="1.5546875" style="21" customWidth="1"/>
    <col min="11523" max="11523" width="35.109375" style="21" customWidth="1"/>
    <col min="11524" max="11535" width="8.44140625" style="21" customWidth="1"/>
    <col min="11536" max="11536" width="15.44140625" style="21" customWidth="1"/>
    <col min="11537" max="11537" width="1.5546875" style="21" customWidth="1"/>
    <col min="11538" max="11549" width="10" style="21" customWidth="1"/>
    <col min="11550" max="11777" width="10.88671875" style="21"/>
    <col min="11778" max="11778" width="1.5546875" style="21" customWidth="1"/>
    <col min="11779" max="11779" width="35.109375" style="21" customWidth="1"/>
    <col min="11780" max="11791" width="8.44140625" style="21" customWidth="1"/>
    <col min="11792" max="11792" width="15.44140625" style="21" customWidth="1"/>
    <col min="11793" max="11793" width="1.5546875" style="21" customWidth="1"/>
    <col min="11794" max="11805" width="10" style="21" customWidth="1"/>
    <col min="11806" max="12033" width="10.88671875" style="21"/>
    <col min="12034" max="12034" width="1.5546875" style="21" customWidth="1"/>
    <col min="12035" max="12035" width="35.109375" style="21" customWidth="1"/>
    <col min="12036" max="12047" width="8.44140625" style="21" customWidth="1"/>
    <col min="12048" max="12048" width="15.44140625" style="21" customWidth="1"/>
    <col min="12049" max="12049" width="1.5546875" style="21" customWidth="1"/>
    <col min="12050" max="12061" width="10" style="21" customWidth="1"/>
    <col min="12062" max="12289" width="10.88671875" style="21"/>
    <col min="12290" max="12290" width="1.5546875" style="21" customWidth="1"/>
    <col min="12291" max="12291" width="35.109375" style="21" customWidth="1"/>
    <col min="12292" max="12303" width="8.44140625" style="21" customWidth="1"/>
    <col min="12304" max="12304" width="15.44140625" style="21" customWidth="1"/>
    <col min="12305" max="12305" width="1.5546875" style="21" customWidth="1"/>
    <col min="12306" max="12317" width="10" style="21" customWidth="1"/>
    <col min="12318" max="12545" width="10.88671875" style="21"/>
    <col min="12546" max="12546" width="1.5546875" style="21" customWidth="1"/>
    <col min="12547" max="12547" width="35.109375" style="21" customWidth="1"/>
    <col min="12548" max="12559" width="8.44140625" style="21" customWidth="1"/>
    <col min="12560" max="12560" width="15.44140625" style="21" customWidth="1"/>
    <col min="12561" max="12561" width="1.5546875" style="21" customWidth="1"/>
    <col min="12562" max="12573" width="10" style="21" customWidth="1"/>
    <col min="12574" max="12801" width="10.88671875" style="21"/>
    <col min="12802" max="12802" width="1.5546875" style="21" customWidth="1"/>
    <col min="12803" max="12803" width="35.109375" style="21" customWidth="1"/>
    <col min="12804" max="12815" width="8.44140625" style="21" customWidth="1"/>
    <col min="12816" max="12816" width="15.44140625" style="21" customWidth="1"/>
    <col min="12817" max="12817" width="1.5546875" style="21" customWidth="1"/>
    <col min="12818" max="12829" width="10" style="21" customWidth="1"/>
    <col min="12830" max="13057" width="10.88671875" style="21"/>
    <col min="13058" max="13058" width="1.5546875" style="21" customWidth="1"/>
    <col min="13059" max="13059" width="35.109375" style="21" customWidth="1"/>
    <col min="13060" max="13071" width="8.44140625" style="21" customWidth="1"/>
    <col min="13072" max="13072" width="15.44140625" style="21" customWidth="1"/>
    <col min="13073" max="13073" width="1.5546875" style="21" customWidth="1"/>
    <col min="13074" max="13085" width="10" style="21" customWidth="1"/>
    <col min="13086" max="13313" width="10.88671875" style="21"/>
    <col min="13314" max="13314" width="1.5546875" style="21" customWidth="1"/>
    <col min="13315" max="13315" width="35.109375" style="21" customWidth="1"/>
    <col min="13316" max="13327" width="8.44140625" style="21" customWidth="1"/>
    <col min="13328" max="13328" width="15.44140625" style="21" customWidth="1"/>
    <col min="13329" max="13329" width="1.5546875" style="21" customWidth="1"/>
    <col min="13330" max="13341" width="10" style="21" customWidth="1"/>
    <col min="13342" max="13569" width="10.88671875" style="21"/>
    <col min="13570" max="13570" width="1.5546875" style="21" customWidth="1"/>
    <col min="13571" max="13571" width="35.109375" style="21" customWidth="1"/>
    <col min="13572" max="13583" width="8.44140625" style="21" customWidth="1"/>
    <col min="13584" max="13584" width="15.44140625" style="21" customWidth="1"/>
    <col min="13585" max="13585" width="1.5546875" style="21" customWidth="1"/>
    <col min="13586" max="13597" width="10" style="21" customWidth="1"/>
    <col min="13598" max="13825" width="10.88671875" style="21"/>
    <col min="13826" max="13826" width="1.5546875" style="21" customWidth="1"/>
    <col min="13827" max="13827" width="35.109375" style="21" customWidth="1"/>
    <col min="13828" max="13839" width="8.44140625" style="21" customWidth="1"/>
    <col min="13840" max="13840" width="15.44140625" style="21" customWidth="1"/>
    <col min="13841" max="13841" width="1.5546875" style="21" customWidth="1"/>
    <col min="13842" max="13853" width="10" style="21" customWidth="1"/>
    <col min="13854" max="14081" width="10.88671875" style="21"/>
    <col min="14082" max="14082" width="1.5546875" style="21" customWidth="1"/>
    <col min="14083" max="14083" width="35.109375" style="21" customWidth="1"/>
    <col min="14084" max="14095" width="8.44140625" style="21" customWidth="1"/>
    <col min="14096" max="14096" width="15.44140625" style="21" customWidth="1"/>
    <col min="14097" max="14097" width="1.5546875" style="21" customWidth="1"/>
    <col min="14098" max="14109" width="10" style="21" customWidth="1"/>
    <col min="14110" max="14337" width="10.88671875" style="21"/>
    <col min="14338" max="14338" width="1.5546875" style="21" customWidth="1"/>
    <col min="14339" max="14339" width="35.109375" style="21" customWidth="1"/>
    <col min="14340" max="14351" width="8.44140625" style="21" customWidth="1"/>
    <col min="14352" max="14352" width="15.44140625" style="21" customWidth="1"/>
    <col min="14353" max="14353" width="1.5546875" style="21" customWidth="1"/>
    <col min="14354" max="14365" width="10" style="21" customWidth="1"/>
    <col min="14366" max="14593" width="10.88671875" style="21"/>
    <col min="14594" max="14594" width="1.5546875" style="21" customWidth="1"/>
    <col min="14595" max="14595" width="35.109375" style="21" customWidth="1"/>
    <col min="14596" max="14607" width="8.44140625" style="21" customWidth="1"/>
    <col min="14608" max="14608" width="15.44140625" style="21" customWidth="1"/>
    <col min="14609" max="14609" width="1.5546875" style="21" customWidth="1"/>
    <col min="14610" max="14621" width="10" style="21" customWidth="1"/>
    <col min="14622" max="14849" width="10.88671875" style="21"/>
    <col min="14850" max="14850" width="1.5546875" style="21" customWidth="1"/>
    <col min="14851" max="14851" width="35.109375" style="21" customWidth="1"/>
    <col min="14852" max="14863" width="8.44140625" style="21" customWidth="1"/>
    <col min="14864" max="14864" width="15.44140625" style="21" customWidth="1"/>
    <col min="14865" max="14865" width="1.5546875" style="21" customWidth="1"/>
    <col min="14866" max="14877" width="10" style="21" customWidth="1"/>
    <col min="14878" max="15105" width="10.88671875" style="21"/>
    <col min="15106" max="15106" width="1.5546875" style="21" customWidth="1"/>
    <col min="15107" max="15107" width="35.109375" style="21" customWidth="1"/>
    <col min="15108" max="15119" width="8.44140625" style="21" customWidth="1"/>
    <col min="15120" max="15120" width="15.44140625" style="21" customWidth="1"/>
    <col min="15121" max="15121" width="1.5546875" style="21" customWidth="1"/>
    <col min="15122" max="15133" width="10" style="21" customWidth="1"/>
    <col min="15134" max="15361" width="10.88671875" style="21"/>
    <col min="15362" max="15362" width="1.5546875" style="21" customWidth="1"/>
    <col min="15363" max="15363" width="35.109375" style="21" customWidth="1"/>
    <col min="15364" max="15375" width="8.44140625" style="21" customWidth="1"/>
    <col min="15376" max="15376" width="15.44140625" style="21" customWidth="1"/>
    <col min="15377" max="15377" width="1.5546875" style="21" customWidth="1"/>
    <col min="15378" max="15389" width="10" style="21" customWidth="1"/>
    <col min="15390" max="15617" width="10.88671875" style="21"/>
    <col min="15618" max="15618" width="1.5546875" style="21" customWidth="1"/>
    <col min="15619" max="15619" width="35.109375" style="21" customWidth="1"/>
    <col min="15620" max="15631" width="8.44140625" style="21" customWidth="1"/>
    <col min="15632" max="15632" width="15.44140625" style="21" customWidth="1"/>
    <col min="15633" max="15633" width="1.5546875" style="21" customWidth="1"/>
    <col min="15634" max="15645" width="10" style="21" customWidth="1"/>
    <col min="15646" max="15873" width="10.88671875" style="21"/>
    <col min="15874" max="15874" width="1.5546875" style="21" customWidth="1"/>
    <col min="15875" max="15875" width="35.109375" style="21" customWidth="1"/>
    <col min="15876" max="15887" width="8.44140625" style="21" customWidth="1"/>
    <col min="15888" max="15888" width="15.44140625" style="21" customWidth="1"/>
    <col min="15889" max="15889" width="1.5546875" style="21" customWidth="1"/>
    <col min="15890" max="15901" width="10" style="21" customWidth="1"/>
    <col min="15902" max="16129" width="10.88671875" style="21"/>
    <col min="16130" max="16130" width="1.5546875" style="21" customWidth="1"/>
    <col min="16131" max="16131" width="35.109375" style="21" customWidth="1"/>
    <col min="16132" max="16143" width="8.44140625" style="21" customWidth="1"/>
    <col min="16144" max="16144" width="15.44140625" style="21" customWidth="1"/>
    <col min="16145" max="16145" width="1.5546875" style="21" customWidth="1"/>
    <col min="16146" max="16157" width="10" style="21" customWidth="1"/>
    <col min="16158" max="16384" width="10.88671875" style="21"/>
  </cols>
  <sheetData>
    <row r="1" spans="1:31" ht="24">
      <c r="C1" s="40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31" ht="24">
      <c r="C2" s="42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4" spans="1:31" ht="24">
      <c r="C4" s="42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31" ht="24.6">
      <c r="B5" s="43" t="s">
        <v>37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spans="1:31" ht="24">
      <c r="C6" s="45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31" ht="48" customHeight="1">
      <c r="C7" s="15" t="s">
        <v>38</v>
      </c>
      <c r="D7" s="16">
        <v>45658</v>
      </c>
      <c r="E7" s="16">
        <v>45689</v>
      </c>
      <c r="F7" s="16">
        <v>45717</v>
      </c>
      <c r="G7" s="16">
        <v>45748</v>
      </c>
      <c r="H7" s="16">
        <v>45778</v>
      </c>
      <c r="I7" s="16">
        <v>45809</v>
      </c>
      <c r="J7" s="16">
        <v>45839</v>
      </c>
      <c r="K7" s="16">
        <v>45870</v>
      </c>
      <c r="L7" s="16">
        <v>45901</v>
      </c>
      <c r="M7" s="16">
        <v>45931</v>
      </c>
      <c r="N7" s="16">
        <v>45962</v>
      </c>
      <c r="O7" s="16">
        <v>45992</v>
      </c>
      <c r="P7" s="17" t="s">
        <v>3</v>
      </c>
    </row>
    <row r="8" spans="1:31" ht="16.5" customHeight="1">
      <c r="A8" s="21" t="s">
        <v>198</v>
      </c>
      <c r="C8" s="18" t="s">
        <v>4</v>
      </c>
      <c r="D8" s="19">
        <v>0.49113299891374662</v>
      </c>
      <c r="E8" s="19">
        <v>0.55749689205988862</v>
      </c>
      <c r="F8" s="19">
        <v>0.57822855259785433</v>
      </c>
      <c r="G8" s="19">
        <v>0.70908059023836545</v>
      </c>
      <c r="H8" s="19">
        <v>0.70081652081578849</v>
      </c>
      <c r="I8" s="19">
        <v>0.79004897258544959</v>
      </c>
      <c r="J8" s="19">
        <v>0.64288680950868538</v>
      </c>
      <c r="K8" s="19">
        <v>0.48326860604284216</v>
      </c>
      <c r="L8" s="19">
        <v>0.67730259424146499</v>
      </c>
      <c r="M8" s="19" t="s">
        <v>65</v>
      </c>
      <c r="N8" s="19" t="s">
        <v>65</v>
      </c>
      <c r="O8" s="19" t="s">
        <v>65</v>
      </c>
      <c r="P8" s="19">
        <v>0.62522942901979051</v>
      </c>
    </row>
    <row r="9" spans="1:31" ht="16.5" customHeight="1">
      <c r="A9" s="21" t="s">
        <v>199</v>
      </c>
      <c r="C9" s="18" t="s">
        <v>5</v>
      </c>
      <c r="D9" s="20">
        <v>75.215886516836477</v>
      </c>
      <c r="E9" s="20">
        <v>77.234231274389799</v>
      </c>
      <c r="F9" s="20">
        <v>77.108627489393371</v>
      </c>
      <c r="G9" s="20">
        <v>77.869295317307859</v>
      </c>
      <c r="H9" s="20">
        <v>81.593408084073488</v>
      </c>
      <c r="I9" s="20">
        <v>104.14551589409528</v>
      </c>
      <c r="J9" s="20">
        <v>77.003726776858329</v>
      </c>
      <c r="K9" s="20">
        <v>64.379992904368095</v>
      </c>
      <c r="L9" s="20">
        <v>93.904211773098837</v>
      </c>
      <c r="M9" s="20" t="s">
        <v>65</v>
      </c>
      <c r="N9" s="20" t="s">
        <v>65</v>
      </c>
      <c r="O9" s="20" t="s">
        <v>65</v>
      </c>
      <c r="P9" s="46">
        <v>82.240259626316202</v>
      </c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D9" s="22"/>
      <c r="AE9" s="22"/>
    </row>
    <row r="10" spans="1:31" ht="16.5" customHeight="1">
      <c r="A10" s="21" t="s">
        <v>200</v>
      </c>
      <c r="C10" s="18" t="s">
        <v>6</v>
      </c>
      <c r="D10" s="20">
        <v>36.94100391096994</v>
      </c>
      <c r="E10" s="20">
        <v>43.057843896106966</v>
      </c>
      <c r="F10" s="20">
        <v>44.586410065999047</v>
      </c>
      <c r="G10" s="20">
        <v>55.215605885042251</v>
      </c>
      <c r="H10" s="20">
        <v>57.182008374983219</v>
      </c>
      <c r="I10" s="20">
        <v>82.280057831511584</v>
      </c>
      <c r="J10" s="20">
        <v>49.504680227852973</v>
      </c>
      <c r="K10" s="20">
        <v>31.112829427942039</v>
      </c>
      <c r="L10" s="20">
        <v>63.601566244119759</v>
      </c>
      <c r="M10" s="20" t="s">
        <v>65</v>
      </c>
      <c r="N10" s="20" t="s">
        <v>65</v>
      </c>
      <c r="O10" s="20" t="s">
        <v>65</v>
      </c>
      <c r="P10" s="46">
        <v>51.419030568601009</v>
      </c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</row>
    <row r="11" spans="1:31" ht="6" customHeight="1"/>
    <row r="12" spans="1:31" ht="6" customHeight="1">
      <c r="D12" s="23"/>
      <c r="E12" s="23"/>
      <c r="F12" s="23"/>
      <c r="G12" s="23"/>
      <c r="H12" s="23"/>
      <c r="I12" s="23"/>
      <c r="J12" s="23"/>
    </row>
    <row r="13" spans="1:31" ht="16.5" customHeight="1">
      <c r="C13" s="24" t="s">
        <v>64</v>
      </c>
    </row>
    <row r="14" spans="1:31" ht="16.5" customHeight="1">
      <c r="A14" s="21" t="s">
        <v>201</v>
      </c>
      <c r="C14" s="25" t="s">
        <v>7</v>
      </c>
      <c r="D14" s="26">
        <v>-3.3734880939303991</v>
      </c>
      <c r="E14" s="26">
        <v>2.3125031452167488</v>
      </c>
      <c r="F14" s="26">
        <v>-7.1582878693566716</v>
      </c>
      <c r="G14" s="26">
        <v>5.9023836549375712</v>
      </c>
      <c r="H14" s="26">
        <v>4.1660041598184598</v>
      </c>
      <c r="I14" s="26">
        <v>15.347101718902245</v>
      </c>
      <c r="J14" s="26">
        <v>6.6669341354848584</v>
      </c>
      <c r="K14" s="26">
        <v>-4.6005312890920802</v>
      </c>
      <c r="L14" s="26">
        <v>-1.1207936720825318</v>
      </c>
      <c r="M14" s="26" t="s">
        <v>65</v>
      </c>
      <c r="N14" s="26" t="s">
        <v>65</v>
      </c>
      <c r="O14" s="26" t="s">
        <v>65</v>
      </c>
      <c r="P14" s="26">
        <v>1.9876078618924375</v>
      </c>
    </row>
    <row r="15" spans="1:31" ht="16.5" customHeight="1">
      <c r="A15" s="21" t="s">
        <v>202</v>
      </c>
      <c r="C15" s="25" t="s">
        <v>8</v>
      </c>
      <c r="D15" s="47">
        <v>-3.1048984211854203E-2</v>
      </c>
      <c r="E15" s="47">
        <v>-1.0694968948670058E-2</v>
      </c>
      <c r="F15" s="47">
        <v>-8.0146820177547928E-2</v>
      </c>
      <c r="G15" s="47">
        <v>-5.1723679171269188E-2</v>
      </c>
      <c r="H15" s="47">
        <v>-7.8379440679229306E-2</v>
      </c>
      <c r="I15" s="47">
        <v>0.11832919470081849</v>
      </c>
      <c r="J15" s="47">
        <v>-0.31420988665367555</v>
      </c>
      <c r="K15" s="47">
        <v>-0.47103026892809907</v>
      </c>
      <c r="L15" s="47">
        <v>-2.5304409739684175E-2</v>
      </c>
      <c r="M15" s="47" t="s">
        <v>65</v>
      </c>
      <c r="N15" s="47" t="s">
        <v>65</v>
      </c>
      <c r="O15" s="47" t="s">
        <v>65</v>
      </c>
      <c r="P15" s="47">
        <v>-0.11095200642552894</v>
      </c>
    </row>
    <row r="16" spans="1:31" ht="16.5" customHeight="1">
      <c r="A16" s="21" t="s">
        <v>203</v>
      </c>
      <c r="C16" s="25" t="s">
        <v>9</v>
      </c>
      <c r="D16" s="47">
        <v>-9.3326460903288333E-2</v>
      </c>
      <c r="E16" s="47">
        <v>3.2117371380836701E-2</v>
      </c>
      <c r="F16" s="47">
        <v>-0.18147735303115109</v>
      </c>
      <c r="G16" s="47">
        <v>3.437789003266678E-2</v>
      </c>
      <c r="H16" s="47">
        <v>-2.0131130832349187E-2</v>
      </c>
      <c r="I16" s="47">
        <v>0.38794443602037054</v>
      </c>
      <c r="J16" s="47">
        <v>-0.23486280383969194</v>
      </c>
      <c r="K16" s="47">
        <v>-0.51700914133657405</v>
      </c>
      <c r="L16" s="47">
        <v>-4.1171017447829028E-2</v>
      </c>
      <c r="M16" s="47" t="s">
        <v>65</v>
      </c>
      <c r="N16" s="47" t="s">
        <v>65</v>
      </c>
      <c r="O16" s="47" t="s">
        <v>65</v>
      </c>
      <c r="P16" s="47">
        <v>-8.1761141611479959E-2</v>
      </c>
    </row>
    <row r="17" spans="1:31"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9" t="s">
        <v>601</v>
      </c>
    </row>
    <row r="18" spans="1:31">
      <c r="C18" s="30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52"/>
    </row>
    <row r="19" spans="1:31"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52"/>
    </row>
    <row r="20" spans="1:31" ht="48" customHeight="1">
      <c r="C20" s="15" t="s">
        <v>39</v>
      </c>
      <c r="D20" s="16">
        <v>45658</v>
      </c>
      <c r="E20" s="16">
        <v>45689</v>
      </c>
      <c r="F20" s="16">
        <v>45717</v>
      </c>
      <c r="G20" s="16">
        <v>45748</v>
      </c>
      <c r="H20" s="16">
        <v>45778</v>
      </c>
      <c r="I20" s="16">
        <v>45809</v>
      </c>
      <c r="J20" s="16">
        <v>45839</v>
      </c>
      <c r="K20" s="16">
        <v>45870</v>
      </c>
      <c r="L20" s="16">
        <v>45901</v>
      </c>
      <c r="M20" s="16">
        <v>45931</v>
      </c>
      <c r="N20" s="16">
        <v>45962</v>
      </c>
      <c r="O20" s="16">
        <v>45992</v>
      </c>
      <c r="P20" s="17" t="s">
        <v>3</v>
      </c>
    </row>
    <row r="21" spans="1:31" ht="16.5" customHeight="1">
      <c r="A21" s="21" t="s">
        <v>204</v>
      </c>
      <c r="C21" s="18" t="s">
        <v>4</v>
      </c>
      <c r="D21" s="19">
        <v>0.48175474667709861</v>
      </c>
      <c r="E21" s="19">
        <v>0.49094821871143429</v>
      </c>
      <c r="F21" s="19">
        <v>0.59946504669507661</v>
      </c>
      <c r="G21" s="19">
        <v>0.66022844120834834</v>
      </c>
      <c r="H21" s="19">
        <v>0.6551136923807731</v>
      </c>
      <c r="I21" s="19">
        <v>0.77385298380143452</v>
      </c>
      <c r="J21" s="19">
        <v>0.61508426174023412</v>
      </c>
      <c r="K21" s="19">
        <v>0.43353931049073102</v>
      </c>
      <c r="L21" s="19">
        <v>0.68357561775578846</v>
      </c>
      <c r="M21" s="19" t="s">
        <v>65</v>
      </c>
      <c r="N21" s="19" t="s">
        <v>65</v>
      </c>
      <c r="O21" s="19" t="s">
        <v>65</v>
      </c>
      <c r="P21" s="19">
        <v>0.59969846072349053</v>
      </c>
    </row>
    <row r="22" spans="1:31" ht="16.5" customHeight="1">
      <c r="A22" s="21" t="s">
        <v>205</v>
      </c>
      <c r="C22" s="18" t="s">
        <v>5</v>
      </c>
      <c r="D22" s="20">
        <v>101.77125578073954</v>
      </c>
      <c r="E22" s="20">
        <v>98.311808883618809</v>
      </c>
      <c r="F22" s="20">
        <v>101.47346975913182</v>
      </c>
      <c r="G22" s="20">
        <v>98.028107614773191</v>
      </c>
      <c r="H22" s="20">
        <v>109.16309337932496</v>
      </c>
      <c r="I22" s="20">
        <v>135.09891863821161</v>
      </c>
      <c r="J22" s="20">
        <v>94.383528370620482</v>
      </c>
      <c r="K22" s="20">
        <v>70.596636778477134</v>
      </c>
      <c r="L22" s="20">
        <v>126.57204322834072</v>
      </c>
      <c r="M22" s="20" t="s">
        <v>65</v>
      </c>
      <c r="N22" s="20" t="s">
        <v>65</v>
      </c>
      <c r="O22" s="20" t="s">
        <v>65</v>
      </c>
      <c r="P22" s="46">
        <v>106.32388551004485</v>
      </c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D22" s="22"/>
      <c r="AE22" s="22"/>
    </row>
    <row r="23" spans="1:31" ht="16.5" customHeight="1">
      <c r="A23" s="21" t="s">
        <v>206</v>
      </c>
      <c r="C23" s="18" t="s">
        <v>6</v>
      </c>
      <c r="D23" s="20">
        <v>49.028785547660377</v>
      </c>
      <c r="E23" s="20">
        <v>48.266007449711616</v>
      </c>
      <c r="F23" s="20">
        <v>60.829798287469401</v>
      </c>
      <c r="G23" s="20">
        <v>64.720944685105934</v>
      </c>
      <c r="H23" s="20">
        <v>71.514237175436705</v>
      </c>
      <c r="I23" s="20">
        <v>104.5467012965273</v>
      </c>
      <c r="J23" s="20">
        <v>58.053822868281536</v>
      </c>
      <c r="K23" s="20">
        <v>30.60641723190556</v>
      </c>
      <c r="L23" s="20">
        <v>86.521562640425358</v>
      </c>
      <c r="M23" s="20" t="s">
        <v>65</v>
      </c>
      <c r="N23" s="20" t="s">
        <v>65</v>
      </c>
      <c r="O23" s="20" t="s">
        <v>65</v>
      </c>
      <c r="P23" s="46">
        <v>63.76227047851453</v>
      </c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</row>
    <row r="24" spans="1:31" ht="6" customHeight="1"/>
    <row r="25" spans="1:31" ht="6" customHeight="1">
      <c r="D25" s="23"/>
      <c r="E25" s="23"/>
      <c r="F25" s="23"/>
      <c r="G25" s="23"/>
      <c r="H25" s="23"/>
      <c r="I25" s="23"/>
      <c r="J25" s="23"/>
    </row>
    <row r="26" spans="1:31" ht="16.5" customHeight="1">
      <c r="C26" s="24" t="s">
        <v>64</v>
      </c>
    </row>
    <row r="27" spans="1:31" ht="16.5" customHeight="1">
      <c r="A27" s="21" t="s">
        <v>207</v>
      </c>
      <c r="C27" s="25" t="s">
        <v>7</v>
      </c>
      <c r="D27" s="26">
        <v>-5.8306782953095766</v>
      </c>
      <c r="E27" s="26">
        <v>-3.3941172413041345</v>
      </c>
      <c r="F27" s="26">
        <v>-5.501946721372752</v>
      </c>
      <c r="G27" s="26">
        <v>2.3548893795154346</v>
      </c>
      <c r="H27" s="26">
        <v>1.8231716496600825</v>
      </c>
      <c r="I27" s="26">
        <v>13.374172017754915</v>
      </c>
      <c r="J27" s="26">
        <v>5.5867284572563625</v>
      </c>
      <c r="K27" s="26">
        <v>-4.9614210685205551</v>
      </c>
      <c r="L27" s="26">
        <v>-0.14924981058725972</v>
      </c>
      <c r="M27" s="26" t="s">
        <v>65</v>
      </c>
      <c r="N27" s="26" t="s">
        <v>65</v>
      </c>
      <c r="O27" s="26" t="s">
        <v>65</v>
      </c>
      <c r="P27" s="26">
        <v>0.45296896585476087</v>
      </c>
    </row>
    <row r="28" spans="1:31" ht="16.5" customHeight="1">
      <c r="A28" s="21" t="s">
        <v>208</v>
      </c>
      <c r="C28" s="25" t="s">
        <v>8</v>
      </c>
      <c r="D28" s="47">
        <v>-2.4179832651987088E-2</v>
      </c>
      <c r="E28" s="47">
        <v>-9.8878881292271403E-3</v>
      </c>
      <c r="F28" s="47">
        <v>-4.6409275858328769E-2</v>
      </c>
      <c r="G28" s="47">
        <v>-6.259413572329231E-2</v>
      </c>
      <c r="H28" s="47">
        <v>-5.008180940730933E-2</v>
      </c>
      <c r="I28" s="47">
        <v>3.6061478855464735E-2</v>
      </c>
      <c r="J28" s="47">
        <v>-0.27224415407802116</v>
      </c>
      <c r="K28" s="47">
        <v>-0.51262378155691302</v>
      </c>
      <c r="L28" s="47">
        <v>-4.2832888390560875E-2</v>
      </c>
      <c r="M28" s="47" t="s">
        <v>65</v>
      </c>
      <c r="N28" s="47" t="s">
        <v>65</v>
      </c>
      <c r="O28" s="47" t="s">
        <v>65</v>
      </c>
      <c r="P28" s="47">
        <v>-0.10309902446950703</v>
      </c>
    </row>
    <row r="29" spans="1:31" ht="16.5" customHeight="1">
      <c r="A29" s="21" t="s">
        <v>209</v>
      </c>
      <c r="C29" s="25" t="s">
        <v>9</v>
      </c>
      <c r="D29" s="47">
        <v>-0.12953252225714051</v>
      </c>
      <c r="E29" s="47">
        <v>-7.3911978662382971E-2</v>
      </c>
      <c r="F29" s="47">
        <v>-0.12657321017188838</v>
      </c>
      <c r="G29" s="47">
        <v>-2.792226471613235E-2</v>
      </c>
      <c r="H29" s="47">
        <v>-2.2888954527397032E-2</v>
      </c>
      <c r="I29" s="47">
        <v>0.25253110260081835</v>
      </c>
      <c r="J29" s="47">
        <v>-0.19953938186349751</v>
      </c>
      <c r="K29" s="47">
        <v>-0.56267161381929831</v>
      </c>
      <c r="L29" s="47">
        <v>-4.491818482752008E-2</v>
      </c>
      <c r="M29" s="47" t="s">
        <v>65</v>
      </c>
      <c r="N29" s="47" t="s">
        <v>65</v>
      </c>
      <c r="O29" s="47" t="s">
        <v>65</v>
      </c>
      <c r="P29" s="47">
        <v>-9.6272921906477182E-2</v>
      </c>
    </row>
    <row r="30" spans="1:31"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9" t="str">
        <f>+P17</f>
        <v>Source : MKG_destination - Septembre 2025</v>
      </c>
    </row>
    <row r="31" spans="1:31" ht="13.5" customHeight="1"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</row>
    <row r="32" spans="1:31">
      <c r="D32" s="13"/>
      <c r="P32" s="48"/>
    </row>
    <row r="33" spans="1:31" ht="48" customHeight="1">
      <c r="C33" s="15" t="s">
        <v>40</v>
      </c>
      <c r="D33" s="16">
        <v>45658</v>
      </c>
      <c r="E33" s="16">
        <v>45689</v>
      </c>
      <c r="F33" s="16">
        <v>45717</v>
      </c>
      <c r="G33" s="16">
        <v>45748</v>
      </c>
      <c r="H33" s="16">
        <v>45778</v>
      </c>
      <c r="I33" s="16">
        <v>45809</v>
      </c>
      <c r="J33" s="16">
        <v>45839</v>
      </c>
      <c r="K33" s="16">
        <v>45870</v>
      </c>
      <c r="L33" s="16">
        <v>45901</v>
      </c>
      <c r="M33" s="16">
        <v>45931</v>
      </c>
      <c r="N33" s="16">
        <v>45962</v>
      </c>
      <c r="O33" s="16">
        <v>45992</v>
      </c>
      <c r="P33" s="17" t="s">
        <v>3</v>
      </c>
    </row>
    <row r="34" spans="1:31" ht="16.5" customHeight="1">
      <c r="A34" s="21" t="s">
        <v>210</v>
      </c>
      <c r="C34" s="18" t="s">
        <v>4</v>
      </c>
      <c r="D34" s="19">
        <v>0.56241182890148789</v>
      </c>
      <c r="E34" s="19">
        <v>0.53379765566289894</v>
      </c>
      <c r="F34" s="19">
        <v>0.62285176071051918</v>
      </c>
      <c r="G34" s="19">
        <v>0.72448524518178514</v>
      </c>
      <c r="H34" s="19">
        <v>0.71833792805659813</v>
      </c>
      <c r="I34" s="19">
        <v>0.83076901923579316</v>
      </c>
      <c r="J34" s="19">
        <v>0.72481363152289668</v>
      </c>
      <c r="K34" s="19">
        <v>0.51589578943848036</v>
      </c>
      <c r="L34" s="19">
        <v>0.76055805642417784</v>
      </c>
      <c r="M34" s="19" t="s">
        <v>65</v>
      </c>
      <c r="N34" s="19" t="s">
        <v>65</v>
      </c>
      <c r="O34" s="19" t="s">
        <v>65</v>
      </c>
      <c r="P34" s="19">
        <v>0.66705311941010148</v>
      </c>
    </row>
    <row r="35" spans="1:31" ht="16.5" customHeight="1">
      <c r="A35" s="21" t="s">
        <v>211</v>
      </c>
      <c r="C35" s="18" t="s">
        <v>5</v>
      </c>
      <c r="D35" s="20">
        <v>143.67922180227055</v>
      </c>
      <c r="E35" s="20">
        <v>143.14352811234596</v>
      </c>
      <c r="F35" s="20">
        <v>142.80129029423981</v>
      </c>
      <c r="G35" s="20">
        <v>135.13306893863702</v>
      </c>
      <c r="H35" s="20">
        <v>147.56875924769963</v>
      </c>
      <c r="I35" s="20">
        <v>177.082172770022</v>
      </c>
      <c r="J35" s="20">
        <v>124.60895329603476</v>
      </c>
      <c r="K35" s="20">
        <v>98.3501126663609</v>
      </c>
      <c r="L35" s="20">
        <v>164.57835747243934</v>
      </c>
      <c r="M35" s="20" t="s">
        <v>65</v>
      </c>
      <c r="N35" s="20" t="s">
        <v>65</v>
      </c>
      <c r="O35" s="20" t="s">
        <v>65</v>
      </c>
      <c r="P35" s="46">
        <v>143.87868936529472</v>
      </c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D35" s="22"/>
      <c r="AE35" s="22"/>
    </row>
    <row r="36" spans="1:31" ht="16.5" customHeight="1">
      <c r="A36" s="21" t="s">
        <v>212</v>
      </c>
      <c r="C36" s="18" t="s">
        <v>6</v>
      </c>
      <c r="D36" s="20">
        <v>80.80689390895752</v>
      </c>
      <c r="E36" s="20">
        <v>76.409679729686545</v>
      </c>
      <c r="F36" s="20">
        <v>88.944035091501235</v>
      </c>
      <c r="G36" s="20">
        <v>97.901914582175522</v>
      </c>
      <c r="H36" s="20">
        <v>106.00423676387551</v>
      </c>
      <c r="I36" s="20">
        <v>147.11438299629447</v>
      </c>
      <c r="J36" s="20">
        <v>90.318267958765972</v>
      </c>
      <c r="K36" s="20">
        <v>50.738409015375737</v>
      </c>
      <c r="L36" s="20">
        <v>125.17139568872204</v>
      </c>
      <c r="M36" s="20" t="s">
        <v>65</v>
      </c>
      <c r="N36" s="20" t="s">
        <v>65</v>
      </c>
      <c r="O36" s="20" t="s">
        <v>65</v>
      </c>
      <c r="P36" s="46">
        <v>95.974728557756848</v>
      </c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31" ht="6" customHeight="1"/>
    <row r="38" spans="1:31" ht="6" customHeight="1">
      <c r="D38" s="23"/>
      <c r="E38" s="23"/>
      <c r="F38" s="23"/>
      <c r="G38" s="23"/>
      <c r="H38" s="23"/>
      <c r="I38" s="23"/>
      <c r="J38" s="23"/>
    </row>
    <row r="39" spans="1:31" ht="16.5" customHeight="1">
      <c r="C39" s="24" t="s">
        <v>64</v>
      </c>
    </row>
    <row r="40" spans="1:31" ht="16.5" customHeight="1">
      <c r="A40" s="21" t="s">
        <v>213</v>
      </c>
      <c r="C40" s="25" t="s">
        <v>7</v>
      </c>
      <c r="D40" s="26">
        <v>1.205874834853915</v>
      </c>
      <c r="E40" s="26">
        <v>-1.4073440164377948</v>
      </c>
      <c r="F40" s="26">
        <v>-4.1747064861782368</v>
      </c>
      <c r="G40" s="26">
        <v>4.9238333725781791</v>
      </c>
      <c r="H40" s="26">
        <v>3.3895729564637045</v>
      </c>
      <c r="I40" s="26">
        <v>13.56340102443453</v>
      </c>
      <c r="J40" s="26">
        <v>10.810910801946294</v>
      </c>
      <c r="K40" s="26">
        <v>-7.0233354391669112</v>
      </c>
      <c r="L40" s="26">
        <v>1.7394422053287895</v>
      </c>
      <c r="M40" s="26" t="s">
        <v>65</v>
      </c>
      <c r="N40" s="26" t="s">
        <v>65</v>
      </c>
      <c r="O40" s="26" t="s">
        <v>65</v>
      </c>
      <c r="P40" s="26">
        <v>2.6639255993149313</v>
      </c>
    </row>
    <row r="41" spans="1:31" ht="16.5" customHeight="1">
      <c r="A41" s="21" t="s">
        <v>214</v>
      </c>
      <c r="C41" s="25" t="s">
        <v>8</v>
      </c>
      <c r="D41" s="47">
        <v>-8.5059516638887889E-3</v>
      </c>
      <c r="E41" s="47">
        <v>4.8920956955621486E-2</v>
      </c>
      <c r="F41" s="47">
        <v>1.3270438129689754E-2</v>
      </c>
      <c r="G41" s="47">
        <v>-5.1453265129996262E-2</v>
      </c>
      <c r="H41" s="47">
        <v>-3.5670660363432471E-2</v>
      </c>
      <c r="I41" s="47">
        <v>8.9225278714287759E-2</v>
      </c>
      <c r="J41" s="47">
        <v>-0.30791931289830154</v>
      </c>
      <c r="K41" s="47">
        <v>-0.52221163869524312</v>
      </c>
      <c r="L41" s="47">
        <v>-2.8288376289217765E-2</v>
      </c>
      <c r="M41" s="47" t="s">
        <v>65</v>
      </c>
      <c r="N41" s="47" t="s">
        <v>65</v>
      </c>
      <c r="O41" s="47" t="s">
        <v>65</v>
      </c>
      <c r="P41" s="47">
        <v>-9.9153005722556475E-2</v>
      </c>
    </row>
    <row r="42" spans="1:31" ht="16.5" customHeight="1">
      <c r="A42" s="21" t="s">
        <v>215</v>
      </c>
      <c r="C42" s="25" t="s">
        <v>9</v>
      </c>
      <c r="D42" s="47">
        <v>1.3218605970906072E-2</v>
      </c>
      <c r="E42" s="47">
        <v>2.1976797212011068E-2</v>
      </c>
      <c r="F42" s="47">
        <v>-5.0378586026650463E-2</v>
      </c>
      <c r="G42" s="47">
        <v>1.7713820114899415E-2</v>
      </c>
      <c r="H42" s="47">
        <v>1.2085960399555118E-2</v>
      </c>
      <c r="I42" s="47">
        <v>0.3017537669943986</v>
      </c>
      <c r="J42" s="47">
        <v>-0.1865966650036246</v>
      </c>
      <c r="K42" s="47">
        <v>-0.57946297938861091</v>
      </c>
      <c r="L42" s="47">
        <v>-5.5445802863098859E-3</v>
      </c>
      <c r="M42" s="47" t="s">
        <v>65</v>
      </c>
      <c r="N42" s="47" t="s">
        <v>65</v>
      </c>
      <c r="O42" s="47" t="s">
        <v>65</v>
      </c>
      <c r="P42" s="47">
        <v>-6.1680528841474569E-2</v>
      </c>
    </row>
    <row r="43" spans="1:31"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9" t="str">
        <f>+P30</f>
        <v>Source : MKG_destination - Septembre 2025</v>
      </c>
    </row>
    <row r="44" spans="1:31">
      <c r="P44" s="48"/>
    </row>
    <row r="45" spans="1:31">
      <c r="P45" s="48"/>
    </row>
    <row r="46" spans="1:31" ht="48" customHeight="1">
      <c r="C46" s="15" t="s">
        <v>41</v>
      </c>
      <c r="D46" s="16">
        <v>45658</v>
      </c>
      <c r="E46" s="16">
        <v>45689</v>
      </c>
      <c r="F46" s="16">
        <v>45717</v>
      </c>
      <c r="G46" s="16">
        <v>45748</v>
      </c>
      <c r="H46" s="16">
        <v>45778</v>
      </c>
      <c r="I46" s="16">
        <v>45809</v>
      </c>
      <c r="J46" s="16">
        <v>45839</v>
      </c>
      <c r="K46" s="16">
        <v>45870</v>
      </c>
      <c r="L46" s="16">
        <v>45901</v>
      </c>
      <c r="M46" s="16">
        <v>45931</v>
      </c>
      <c r="N46" s="16">
        <v>45962</v>
      </c>
      <c r="O46" s="16">
        <v>45992</v>
      </c>
      <c r="P46" s="17" t="s">
        <v>3</v>
      </c>
    </row>
    <row r="47" spans="1:31" ht="16.5" customHeight="1">
      <c r="A47" s="21" t="s">
        <v>216</v>
      </c>
      <c r="C47" s="18" t="s">
        <v>4</v>
      </c>
      <c r="D47" s="19">
        <v>0.55311821247284987</v>
      </c>
      <c r="E47" s="19">
        <v>0.57688114863068329</v>
      </c>
      <c r="F47" s="19">
        <v>0.63235029347160709</v>
      </c>
      <c r="G47" s="19">
        <v>0.71326876092914815</v>
      </c>
      <c r="H47" s="19">
        <v>0.75557254461619328</v>
      </c>
      <c r="I47" s="19">
        <v>0.84556380390073993</v>
      </c>
      <c r="J47" s="19">
        <v>0.72184098013149856</v>
      </c>
      <c r="K47" s="19">
        <v>0.49331521869815087</v>
      </c>
      <c r="L47" s="19">
        <v>0.79241615806479571</v>
      </c>
      <c r="M47" s="19" t="s">
        <v>65</v>
      </c>
      <c r="N47" s="19" t="s">
        <v>65</v>
      </c>
      <c r="O47" s="19" t="s">
        <v>65</v>
      </c>
      <c r="P47" s="19">
        <v>0.67613412067702849</v>
      </c>
    </row>
    <row r="48" spans="1:31" ht="16.5" customHeight="1">
      <c r="A48" s="21" t="s">
        <v>217</v>
      </c>
      <c r="C48" s="18" t="s">
        <v>5</v>
      </c>
      <c r="D48" s="20">
        <v>195.30339222468706</v>
      </c>
      <c r="E48" s="20">
        <v>188.52497648670291</v>
      </c>
      <c r="F48" s="20">
        <v>191.13185052578632</v>
      </c>
      <c r="G48" s="20">
        <v>187.40364379575053</v>
      </c>
      <c r="H48" s="20">
        <v>215.87605456151584</v>
      </c>
      <c r="I48" s="20">
        <v>246.51477545795839</v>
      </c>
      <c r="J48" s="20">
        <v>187.35252336245085</v>
      </c>
      <c r="K48" s="20">
        <v>154.64100600003655</v>
      </c>
      <c r="L48" s="20">
        <v>228.3753300317143</v>
      </c>
      <c r="M48" s="20" t="s">
        <v>65</v>
      </c>
      <c r="N48" s="20" t="s">
        <v>65</v>
      </c>
      <c r="O48" s="20" t="s">
        <v>65</v>
      </c>
      <c r="P48" s="46">
        <v>202.96995697441429</v>
      </c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D48" s="22"/>
      <c r="AE48" s="22"/>
    </row>
    <row r="49" spans="1:31" ht="16.5" customHeight="1">
      <c r="A49" s="21" t="s">
        <v>218</v>
      </c>
      <c r="C49" s="18" t="s">
        <v>6</v>
      </c>
      <c r="D49" s="20">
        <v>108.0258631972028</v>
      </c>
      <c r="E49" s="20">
        <v>108.75650498122175</v>
      </c>
      <c r="F49" s="20">
        <v>120.86228177175231</v>
      </c>
      <c r="G49" s="20">
        <v>133.6691648038024</v>
      </c>
      <c r="H49" s="20">
        <v>163.1100198667487</v>
      </c>
      <c r="I49" s="20">
        <v>208.44397125396804</v>
      </c>
      <c r="J49" s="20">
        <v>135.238729094061</v>
      </c>
      <c r="K49" s="20">
        <v>76.286761694610092</v>
      </c>
      <c r="L49" s="20">
        <v>180.9683016205108</v>
      </c>
      <c r="M49" s="20" t="s">
        <v>65</v>
      </c>
      <c r="N49" s="20" t="s">
        <v>65</v>
      </c>
      <c r="O49" s="20" t="s">
        <v>65</v>
      </c>
      <c r="P49" s="46">
        <v>137.23491338274991</v>
      </c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</row>
    <row r="50" spans="1:31" ht="6" customHeight="1"/>
    <row r="51" spans="1:31" ht="6" customHeight="1">
      <c r="D51" s="23"/>
      <c r="E51" s="23"/>
      <c r="F51" s="23"/>
      <c r="G51" s="23"/>
      <c r="H51" s="23"/>
      <c r="I51" s="23"/>
      <c r="J51" s="23"/>
    </row>
    <row r="52" spans="1:31" ht="16.5" customHeight="1">
      <c r="C52" s="24" t="s">
        <v>64</v>
      </c>
    </row>
    <row r="53" spans="1:31" ht="16.5" customHeight="1">
      <c r="A53" s="21" t="s">
        <v>219</v>
      </c>
      <c r="C53" s="25" t="s">
        <v>7</v>
      </c>
      <c r="D53" s="26">
        <v>-0.96177169979374533</v>
      </c>
      <c r="E53" s="26">
        <v>3.2001586441098628</v>
      </c>
      <c r="F53" s="26">
        <v>-2.5874186450986048</v>
      </c>
      <c r="G53" s="26">
        <v>2.8768711033928085</v>
      </c>
      <c r="H53" s="26">
        <v>4.0515743510224684</v>
      </c>
      <c r="I53" s="26">
        <v>11.003528565055875</v>
      </c>
      <c r="J53" s="26">
        <v>7.2166149969276283</v>
      </c>
      <c r="K53" s="26">
        <v>-17.081800897516754</v>
      </c>
      <c r="L53" s="26">
        <v>0.77318099138804497</v>
      </c>
      <c r="M53" s="26" t="s">
        <v>65</v>
      </c>
      <c r="N53" s="26" t="s">
        <v>65</v>
      </c>
      <c r="O53" s="26" t="s">
        <v>65</v>
      </c>
      <c r="P53" s="26">
        <v>0.88511615962864054</v>
      </c>
    </row>
    <row r="54" spans="1:31" ht="16.5" customHeight="1">
      <c r="A54" s="21" t="s">
        <v>220</v>
      </c>
      <c r="C54" s="25" t="s">
        <v>8</v>
      </c>
      <c r="D54" s="47">
        <v>3.0419482905911011E-2</v>
      </c>
      <c r="E54" s="47">
        <v>-2.218443395848424E-3</v>
      </c>
      <c r="F54" s="47">
        <v>-1.2602650419422101E-2</v>
      </c>
      <c r="G54" s="47">
        <v>-3.7563017365578655E-2</v>
      </c>
      <c r="H54" s="47">
        <v>-2.6167422402360252E-2</v>
      </c>
      <c r="I54" s="47">
        <v>0.12788121302676525</v>
      </c>
      <c r="J54" s="47">
        <v>-0.25243839935214463</v>
      </c>
      <c r="K54" s="47">
        <v>-0.41928532132584817</v>
      </c>
      <c r="L54" s="47">
        <v>3.4154764759728673E-2</v>
      </c>
      <c r="M54" s="47" t="s">
        <v>65</v>
      </c>
      <c r="N54" s="47" t="s">
        <v>65</v>
      </c>
      <c r="O54" s="47" t="s">
        <v>65</v>
      </c>
      <c r="P54" s="47">
        <v>-6.6689121818141683E-2</v>
      </c>
    </row>
    <row r="55" spans="1:31" ht="16.5" customHeight="1">
      <c r="A55" s="21" t="s">
        <v>221</v>
      </c>
      <c r="C55" s="25" t="s">
        <v>9</v>
      </c>
      <c r="D55" s="47">
        <v>1.2808588600530246E-2</v>
      </c>
      <c r="E55" s="47">
        <v>5.6382750241676716E-2</v>
      </c>
      <c r="F55" s="47">
        <v>-5.1416313392366852E-2</v>
      </c>
      <c r="G55" s="47">
        <v>2.8870475336328916E-3</v>
      </c>
      <c r="H55" s="47">
        <v>2.9010782846260019E-2</v>
      </c>
      <c r="I55" s="47">
        <v>0.29661257880786107</v>
      </c>
      <c r="J55" s="47">
        <v>-0.16939894626119678</v>
      </c>
      <c r="K55" s="47">
        <v>-0.56864770986540603</v>
      </c>
      <c r="L55" s="47">
        <v>4.4344706844718473E-2</v>
      </c>
      <c r="M55" s="47" t="s">
        <v>65</v>
      </c>
      <c r="N55" s="47" t="s">
        <v>65</v>
      </c>
      <c r="O55" s="47" t="s">
        <v>65</v>
      </c>
      <c r="P55" s="47">
        <v>-5.4309238157183359E-2</v>
      </c>
    </row>
    <row r="56" spans="1:31"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9" t="str">
        <f>+P43</f>
        <v>Source : MKG_destination - Septembre 2025</v>
      </c>
    </row>
    <row r="57" spans="1:31">
      <c r="P57" s="48"/>
    </row>
    <row r="59" spans="1:31" ht="48" customHeight="1">
      <c r="C59" s="15" t="s">
        <v>42</v>
      </c>
      <c r="D59" s="16">
        <v>45658</v>
      </c>
      <c r="E59" s="16">
        <v>45689</v>
      </c>
      <c r="F59" s="16">
        <v>45717</v>
      </c>
      <c r="G59" s="16">
        <v>45748</v>
      </c>
      <c r="H59" s="16">
        <v>45778</v>
      </c>
      <c r="I59" s="16">
        <v>45809</v>
      </c>
      <c r="J59" s="16">
        <v>45839</v>
      </c>
      <c r="K59" s="16">
        <v>45870</v>
      </c>
      <c r="L59" s="16">
        <v>45901</v>
      </c>
      <c r="M59" s="16">
        <v>45931</v>
      </c>
      <c r="N59" s="16">
        <v>45962</v>
      </c>
      <c r="O59" s="16">
        <v>45992</v>
      </c>
      <c r="P59" s="17" t="s">
        <v>3</v>
      </c>
    </row>
    <row r="60" spans="1:31" ht="16.5" customHeight="1">
      <c r="A60" s="21" t="s">
        <v>222</v>
      </c>
      <c r="C60" s="18" t="s">
        <v>4</v>
      </c>
      <c r="D60" s="19">
        <v>0.52602706240995056</v>
      </c>
      <c r="E60" s="19">
        <v>0.53590559801035209</v>
      </c>
      <c r="F60" s="19">
        <v>0.61008118714798765</v>
      </c>
      <c r="G60" s="19">
        <v>0.70257554621259555</v>
      </c>
      <c r="H60" s="19">
        <v>0.70577784011875955</v>
      </c>
      <c r="I60" s="19">
        <v>0.81091333527866938</v>
      </c>
      <c r="J60" s="19">
        <v>0.67958802676567454</v>
      </c>
      <c r="K60" s="19">
        <v>0.48343707068158243</v>
      </c>
      <c r="L60" s="19">
        <v>0.7307232819996905</v>
      </c>
      <c r="M60" s="19" t="s">
        <v>65</v>
      </c>
      <c r="N60" s="19" t="s">
        <v>65</v>
      </c>
      <c r="O60" s="19" t="s">
        <v>65</v>
      </c>
      <c r="P60" s="19">
        <v>0.64318552987762589</v>
      </c>
    </row>
    <row r="61" spans="1:31" ht="16.5" customHeight="1">
      <c r="A61" s="21" t="s">
        <v>223</v>
      </c>
      <c r="C61" s="18" t="s">
        <v>5</v>
      </c>
      <c r="D61" s="20">
        <v>132.08583581582894</v>
      </c>
      <c r="E61" s="20">
        <v>128.72513571655895</v>
      </c>
      <c r="F61" s="20">
        <v>130.11871727531653</v>
      </c>
      <c r="G61" s="20">
        <v>125.2988938833448</v>
      </c>
      <c r="H61" s="20">
        <v>140.033426501946</v>
      </c>
      <c r="I61" s="20">
        <v>167.10676675196797</v>
      </c>
      <c r="J61" s="20">
        <v>121.75244658074315</v>
      </c>
      <c r="K61" s="20">
        <v>96.419197664182832</v>
      </c>
      <c r="L61" s="20">
        <v>156.2516539285661</v>
      </c>
      <c r="M61" s="20" t="s">
        <v>65</v>
      </c>
      <c r="N61" s="20" t="s">
        <v>65</v>
      </c>
      <c r="O61" s="20" t="s">
        <v>65</v>
      </c>
      <c r="P61" s="46">
        <v>135.36649929667317</v>
      </c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D61" s="22"/>
      <c r="AE61" s="22"/>
    </row>
    <row r="62" spans="1:31" ht="16.5" customHeight="1">
      <c r="A62" s="21" t="s">
        <v>224</v>
      </c>
      <c r="C62" s="18" t="s">
        <v>6</v>
      </c>
      <c r="D62" s="20">
        <v>69.48072420016355</v>
      </c>
      <c r="E62" s="20">
        <v>68.984520835146256</v>
      </c>
      <c r="F62" s="20">
        <v>79.382981505498492</v>
      </c>
      <c r="G62" s="20">
        <v>88.031938809925023</v>
      </c>
      <c r="H62" s="20">
        <v>98.832489300972526</v>
      </c>
      <c r="I62" s="20">
        <v>135.50910557447301</v>
      </c>
      <c r="J62" s="20">
        <v>82.741504925700426</v>
      </c>
      <c r="K62" s="20">
        <v>46.612614476241021</v>
      </c>
      <c r="L62" s="20">
        <v>114.17672137656166</v>
      </c>
      <c r="M62" s="20" t="s">
        <v>65</v>
      </c>
      <c r="N62" s="20" t="s">
        <v>65</v>
      </c>
      <c r="O62" s="20" t="s">
        <v>65</v>
      </c>
      <c r="P62" s="46">
        <v>87.065773577810006</v>
      </c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</row>
    <row r="63" spans="1:31" ht="6" customHeight="1"/>
    <row r="64" spans="1:31" ht="6" customHeight="1">
      <c r="D64" s="23"/>
      <c r="E64" s="23"/>
      <c r="F64" s="23"/>
      <c r="G64" s="23"/>
      <c r="H64" s="23"/>
      <c r="I64" s="23"/>
      <c r="J64" s="23"/>
    </row>
    <row r="65" spans="1:31" ht="16.5" customHeight="1">
      <c r="C65" s="24" t="s">
        <v>64</v>
      </c>
    </row>
    <row r="66" spans="1:31" ht="16.5" customHeight="1">
      <c r="A66" s="21" t="s">
        <v>225</v>
      </c>
      <c r="C66" s="25" t="s">
        <v>7</v>
      </c>
      <c r="D66" s="26">
        <v>-1.9115553167968424</v>
      </c>
      <c r="E66" s="26">
        <v>-0.27532809060764052</v>
      </c>
      <c r="F66" s="26">
        <v>-4.7804122127345527</v>
      </c>
      <c r="G66" s="26">
        <v>4.0456544404838146</v>
      </c>
      <c r="H66" s="26">
        <v>3.2641637890728381</v>
      </c>
      <c r="I66" s="26">
        <v>13.376108919480078</v>
      </c>
      <c r="J66" s="26">
        <v>7.9569849693022165</v>
      </c>
      <c r="K66" s="26">
        <v>-7.9538515598748747</v>
      </c>
      <c r="L66" s="26">
        <v>0.51648961830044193</v>
      </c>
      <c r="M66" s="26" t="s">
        <v>65</v>
      </c>
      <c r="N66" s="26" t="s">
        <v>65</v>
      </c>
      <c r="O66" s="26" t="s">
        <v>65</v>
      </c>
      <c r="P66" s="26">
        <v>1.6207377698879033</v>
      </c>
    </row>
    <row r="67" spans="1:31" ht="16.5" customHeight="1">
      <c r="A67" s="21" t="s">
        <v>226</v>
      </c>
      <c r="C67" s="25" t="s">
        <v>8</v>
      </c>
      <c r="D67" s="47">
        <v>9.8761832518097226E-3</v>
      </c>
      <c r="E67" s="47">
        <v>2.3236780607490015E-2</v>
      </c>
      <c r="F67" s="47">
        <v>-9.2551870503031486E-3</v>
      </c>
      <c r="G67" s="47">
        <v>-5.110041684222022E-2</v>
      </c>
      <c r="H67" s="47">
        <v>-3.8991458515838739E-2</v>
      </c>
      <c r="I67" s="47">
        <v>8.6756167697851438E-2</v>
      </c>
      <c r="J67" s="47">
        <v>-0.28315899239313858</v>
      </c>
      <c r="K67" s="47">
        <v>-0.49424219383343071</v>
      </c>
      <c r="L67" s="47">
        <v>-9.3394941698434764E-3</v>
      </c>
      <c r="M67" s="47" t="s">
        <v>65</v>
      </c>
      <c r="N67" s="47" t="s">
        <v>65</v>
      </c>
      <c r="O67" s="47" t="s">
        <v>65</v>
      </c>
      <c r="P67" s="47">
        <v>-9.0678370910756922E-2</v>
      </c>
    </row>
    <row r="68" spans="1:31" ht="16.5" customHeight="1">
      <c r="A68" s="21" t="s">
        <v>227</v>
      </c>
      <c r="C68" s="25" t="s">
        <v>9</v>
      </c>
      <c r="D68" s="47">
        <v>-2.5535361034724979E-2</v>
      </c>
      <c r="E68" s="47">
        <v>1.8006646285543937E-2</v>
      </c>
      <c r="F68" s="47">
        <v>-8.1245981444922677E-2</v>
      </c>
      <c r="G68" s="47">
        <v>6.8788859975148497E-3</v>
      </c>
      <c r="H68" s="47">
        <v>7.6096494281319149E-3</v>
      </c>
      <c r="I68" s="47">
        <v>0.3014282588281938</v>
      </c>
      <c r="J68" s="47">
        <v>-0.18809698692631738</v>
      </c>
      <c r="K68" s="47">
        <v>-0.56569684681537669</v>
      </c>
      <c r="L68" s="47">
        <v>-2.2874653252507038E-3</v>
      </c>
      <c r="M68" s="47" t="s">
        <v>65</v>
      </c>
      <c r="N68" s="47" t="s">
        <v>65</v>
      </c>
      <c r="O68" s="47" t="s">
        <v>65</v>
      </c>
      <c r="P68" s="47">
        <v>-6.7172417726908518E-2</v>
      </c>
    </row>
    <row r="69" spans="1:31"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9" t="str">
        <f>+P56</f>
        <v>Source : MKG_destination - Septembre 2025</v>
      </c>
    </row>
    <row r="70" spans="1:31" s="49" customFormat="1"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</row>
    <row r="71" spans="1:31" ht="24">
      <c r="C71" s="42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</row>
    <row r="72" spans="1:31" ht="24.6">
      <c r="B72" s="43" t="s">
        <v>43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</row>
    <row r="73" spans="1:31" ht="24">
      <c r="C73" s="45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</row>
    <row r="74" spans="1:31" ht="48" customHeight="1">
      <c r="C74" s="15" t="s">
        <v>44</v>
      </c>
      <c r="D74" s="16">
        <v>45658</v>
      </c>
      <c r="E74" s="16">
        <v>45689</v>
      </c>
      <c r="F74" s="16">
        <v>45717</v>
      </c>
      <c r="G74" s="16">
        <v>45748</v>
      </c>
      <c r="H74" s="16">
        <v>45778</v>
      </c>
      <c r="I74" s="16">
        <v>45809</v>
      </c>
      <c r="J74" s="16">
        <v>45839</v>
      </c>
      <c r="K74" s="16">
        <v>45870</v>
      </c>
      <c r="L74" s="16">
        <v>45901</v>
      </c>
      <c r="M74" s="16">
        <v>45931</v>
      </c>
      <c r="N74" s="16">
        <v>45962</v>
      </c>
      <c r="O74" s="16">
        <v>45992</v>
      </c>
      <c r="P74" s="17" t="s">
        <v>3</v>
      </c>
    </row>
    <row r="75" spans="1:31" ht="16.5" customHeight="1">
      <c r="A75" s="21" t="s">
        <v>228</v>
      </c>
      <c r="C75" s="18" t="s">
        <v>4</v>
      </c>
      <c r="D75" s="19">
        <v>0.57813386200941197</v>
      </c>
      <c r="E75" s="19">
        <v>0.55576784888675979</v>
      </c>
      <c r="F75" s="19">
        <v>0.63947871819590463</v>
      </c>
      <c r="G75" s="19">
        <v>0.7320856200259549</v>
      </c>
      <c r="H75" s="19">
        <v>0.72167213942914876</v>
      </c>
      <c r="I75" s="19">
        <v>0.8176795006822557</v>
      </c>
      <c r="J75" s="19">
        <v>0.72408720409500982</v>
      </c>
      <c r="K75" s="19">
        <v>0.53882278970787389</v>
      </c>
      <c r="L75" s="19">
        <v>0.77331654931784466</v>
      </c>
      <c r="M75" s="19" t="s">
        <v>65</v>
      </c>
      <c r="N75" s="19" t="s">
        <v>65</v>
      </c>
      <c r="O75" s="19" t="s">
        <v>65</v>
      </c>
      <c r="P75" s="19">
        <v>0.67543868651175099</v>
      </c>
    </row>
    <row r="76" spans="1:31" ht="16.5" customHeight="1">
      <c r="A76" s="21" t="s">
        <v>229</v>
      </c>
      <c r="C76" s="18" t="s">
        <v>5</v>
      </c>
      <c r="D76" s="20">
        <v>156.63183288212795</v>
      </c>
      <c r="E76" s="20">
        <v>143.91042017205478</v>
      </c>
      <c r="F76" s="20">
        <v>143.5082985228654</v>
      </c>
      <c r="G76" s="20">
        <v>147.71341196446116</v>
      </c>
      <c r="H76" s="20">
        <v>151.80424627463162</v>
      </c>
      <c r="I76" s="20">
        <v>181.44363025611986</v>
      </c>
      <c r="J76" s="20">
        <v>140.37945262454133</v>
      </c>
      <c r="K76" s="20">
        <v>113.3435418579931</v>
      </c>
      <c r="L76" s="20">
        <v>174.87757113373252</v>
      </c>
      <c r="M76" s="20" t="s">
        <v>65</v>
      </c>
      <c r="N76" s="20" t="s">
        <v>65</v>
      </c>
      <c r="O76" s="20" t="s">
        <v>65</v>
      </c>
      <c r="P76" s="46">
        <v>152.04240778647176</v>
      </c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D76" s="22"/>
      <c r="AE76" s="22"/>
    </row>
    <row r="77" spans="1:31" ht="16.5" customHeight="1">
      <c r="A77" s="21" t="s">
        <v>230</v>
      </c>
      <c r="C77" s="18" t="s">
        <v>6</v>
      </c>
      <c r="D77" s="20">
        <v>90.554166457757432</v>
      </c>
      <c r="E77" s="20">
        <v>79.980784651412648</v>
      </c>
      <c r="F77" s="20">
        <v>91.770502789877199</v>
      </c>
      <c r="G77" s="20">
        <v>108.13886478415185</v>
      </c>
      <c r="H77" s="20">
        <v>109.55289518344279</v>
      </c>
      <c r="I77" s="20">
        <v>148.36273698979988</v>
      </c>
      <c r="J77" s="20">
        <v>101.64696536329203</v>
      </c>
      <c r="K77" s="20">
        <v>61.072083419295019</v>
      </c>
      <c r="L77" s="20">
        <v>135.23571986222396</v>
      </c>
      <c r="M77" s="20" t="s">
        <v>65</v>
      </c>
      <c r="N77" s="20" t="s">
        <v>65</v>
      </c>
      <c r="O77" s="20" t="s">
        <v>65</v>
      </c>
      <c r="P77" s="46">
        <v>102.69532420937848</v>
      </c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</row>
    <row r="78" spans="1:31" ht="6" customHeight="1"/>
    <row r="79" spans="1:31" ht="6" customHeight="1">
      <c r="D79" s="23"/>
      <c r="E79" s="23"/>
      <c r="F79" s="23"/>
      <c r="G79" s="23"/>
      <c r="H79" s="23"/>
      <c r="I79" s="23"/>
      <c r="J79" s="23"/>
    </row>
    <row r="80" spans="1:31" ht="16.5" customHeight="1">
      <c r="C80" s="24" t="s">
        <v>64</v>
      </c>
    </row>
    <row r="81" spans="1:31" ht="16.5" customHeight="1">
      <c r="A81" s="21" t="s">
        <v>231</v>
      </c>
      <c r="C81" s="25" t="s">
        <v>7</v>
      </c>
      <c r="D81" s="26">
        <v>0.417054666678629</v>
      </c>
      <c r="E81" s="26">
        <v>0.92503453958415749</v>
      </c>
      <c r="F81" s="26">
        <v>-1.8434817829062866</v>
      </c>
      <c r="G81" s="26">
        <v>6.2551742586119179</v>
      </c>
      <c r="H81" s="26">
        <v>3.8994248189988423</v>
      </c>
      <c r="I81" s="26">
        <v>11.79214561789883</v>
      </c>
      <c r="J81" s="26">
        <v>12.144883700873898</v>
      </c>
      <c r="K81" s="26">
        <v>-4.4369292964770874</v>
      </c>
      <c r="L81" s="26">
        <v>3.0185209067156382</v>
      </c>
      <c r="M81" s="26" t="s">
        <v>65</v>
      </c>
      <c r="N81" s="26" t="s">
        <v>65</v>
      </c>
      <c r="O81" s="26" t="s">
        <v>65</v>
      </c>
      <c r="P81" s="26">
        <v>3.559290215651334</v>
      </c>
    </row>
    <row r="82" spans="1:31" ht="16.5" customHeight="1">
      <c r="A82" s="21" t="s">
        <v>232</v>
      </c>
      <c r="C82" s="25" t="s">
        <v>8</v>
      </c>
      <c r="D82" s="47">
        <v>7.9641570305359233E-2</v>
      </c>
      <c r="E82" s="47">
        <v>5.5009662688569216E-2</v>
      </c>
      <c r="F82" s="47">
        <v>-7.7036261595315736E-3</v>
      </c>
      <c r="G82" s="47">
        <v>1.0125909196770477E-2</v>
      </c>
      <c r="H82" s="47">
        <v>-9.0740349837439949E-2</v>
      </c>
      <c r="I82" s="47">
        <v>6.1089864489785484E-2</v>
      </c>
      <c r="J82" s="47">
        <v>-0.27094580186100581</v>
      </c>
      <c r="K82" s="47">
        <v>-0.43160634762230732</v>
      </c>
      <c r="L82" s="47">
        <v>1.8366175712777322E-2</v>
      </c>
      <c r="M82" s="47" t="s">
        <v>65</v>
      </c>
      <c r="N82" s="47" t="s">
        <v>65</v>
      </c>
      <c r="O82" s="47" t="s">
        <v>65</v>
      </c>
      <c r="P82" s="47">
        <v>-7.4700136894912839E-2</v>
      </c>
    </row>
    <row r="83" spans="1:31" ht="16.5" customHeight="1">
      <c r="A83" s="21" t="s">
        <v>233</v>
      </c>
      <c r="C83" s="25" t="s">
        <v>9</v>
      </c>
      <c r="D83" s="47">
        <v>8.7486489017059466E-2</v>
      </c>
      <c r="E83" s="47">
        <v>7.2866737189352548E-2</v>
      </c>
      <c r="F83" s="47">
        <v>-3.5507892043330713E-2</v>
      </c>
      <c r="G83" s="47">
        <v>0.10449773709180321</v>
      </c>
      <c r="H83" s="47">
        <v>-3.880385544881515E-2</v>
      </c>
      <c r="I83" s="47">
        <v>0.23990204527181924</v>
      </c>
      <c r="J83" s="47">
        <v>-0.12402056557308061</v>
      </c>
      <c r="K83" s="47">
        <v>-0.47484977501262371</v>
      </c>
      <c r="L83" s="47">
        <v>5.9731132693922939E-2</v>
      </c>
      <c r="M83" s="47" t="s">
        <v>65</v>
      </c>
      <c r="N83" s="47" t="s">
        <v>65</v>
      </c>
      <c r="O83" s="47" t="s">
        <v>65</v>
      </c>
      <c r="P83" s="47">
        <v>-2.3228191157047995E-2</v>
      </c>
    </row>
    <row r="84" spans="1:31"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9" t="str">
        <f>+P69</f>
        <v>Source : MKG_destination - Septembre 2025</v>
      </c>
    </row>
    <row r="85" spans="1:31" ht="12.75" customHeight="1">
      <c r="C85" s="45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</row>
    <row r="87" spans="1:31" ht="48" customHeight="1">
      <c r="C87" s="15" t="s">
        <v>45</v>
      </c>
      <c r="D87" s="16">
        <v>45658</v>
      </c>
      <c r="E87" s="16">
        <v>45689</v>
      </c>
      <c r="F87" s="16">
        <v>45717</v>
      </c>
      <c r="G87" s="16">
        <v>45748</v>
      </c>
      <c r="H87" s="16">
        <v>45778</v>
      </c>
      <c r="I87" s="16">
        <v>45809</v>
      </c>
      <c r="J87" s="16">
        <v>45839</v>
      </c>
      <c r="K87" s="16">
        <v>45870</v>
      </c>
      <c r="L87" s="16">
        <v>45901</v>
      </c>
      <c r="M87" s="16">
        <v>45931</v>
      </c>
      <c r="N87" s="16">
        <v>45962</v>
      </c>
      <c r="O87" s="16">
        <v>45992</v>
      </c>
      <c r="P87" s="17" t="s">
        <v>3</v>
      </c>
    </row>
    <row r="88" spans="1:31" ht="16.5" customHeight="1">
      <c r="A88" s="21" t="s">
        <v>234</v>
      </c>
      <c r="C88" s="18" t="s">
        <v>4</v>
      </c>
      <c r="D88" s="19">
        <v>0.44924845799149649</v>
      </c>
      <c r="E88" s="19">
        <v>0.50940890385334825</v>
      </c>
      <c r="F88" s="19">
        <v>0.52580568083390578</v>
      </c>
      <c r="G88" s="19">
        <v>0.66654847611266133</v>
      </c>
      <c r="H88" s="19">
        <v>0.65588459298418533</v>
      </c>
      <c r="I88" s="19">
        <v>0.77387206427688504</v>
      </c>
      <c r="J88" s="19">
        <v>0.64338339684674584</v>
      </c>
      <c r="K88" s="19">
        <v>0.46644914172223012</v>
      </c>
      <c r="L88" s="19">
        <v>0.72329344152557595</v>
      </c>
      <c r="M88" s="19" t="s">
        <v>65</v>
      </c>
      <c r="N88" s="19" t="s">
        <v>65</v>
      </c>
      <c r="O88" s="19" t="s">
        <v>65</v>
      </c>
      <c r="P88" s="19">
        <v>0.60245614583930773</v>
      </c>
    </row>
    <row r="89" spans="1:31" ht="16.5" customHeight="1">
      <c r="A89" s="21" t="s">
        <v>235</v>
      </c>
      <c r="C89" s="18" t="s">
        <v>5</v>
      </c>
      <c r="D89" s="20">
        <v>84.886557204537127</v>
      </c>
      <c r="E89" s="20">
        <v>77.257230428157015</v>
      </c>
      <c r="F89" s="20">
        <v>83.485033123633158</v>
      </c>
      <c r="G89" s="20">
        <v>82.888761361796611</v>
      </c>
      <c r="H89" s="20">
        <v>85.647110869193995</v>
      </c>
      <c r="I89" s="20">
        <v>107.28527253668763</v>
      </c>
      <c r="J89" s="20">
        <v>79.849247258402627</v>
      </c>
      <c r="K89" s="20">
        <v>66.181222833662815</v>
      </c>
      <c r="L89" s="20">
        <v>90.514479515840506</v>
      </c>
      <c r="M89" s="20" t="s">
        <v>65</v>
      </c>
      <c r="N89" s="20" t="s">
        <v>65</v>
      </c>
      <c r="O89" s="20" t="s">
        <v>65</v>
      </c>
      <c r="P89" s="46">
        <v>85.725119798413033</v>
      </c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D89" s="22"/>
      <c r="AE89" s="22"/>
    </row>
    <row r="90" spans="1:31" ht="16.5" customHeight="1">
      <c r="A90" s="21" t="s">
        <v>236</v>
      </c>
      <c r="C90" s="18" t="s">
        <v>6</v>
      </c>
      <c r="D90" s="20">
        <v>38.135154928345258</v>
      </c>
      <c r="E90" s="20">
        <v>39.355521067153013</v>
      </c>
      <c r="F90" s="20">
        <v>43.896904681013112</v>
      </c>
      <c r="G90" s="20">
        <v>55.249377572571568</v>
      </c>
      <c r="H90" s="20">
        <v>56.174620452712695</v>
      </c>
      <c r="I90" s="20">
        <v>83.025075324474656</v>
      </c>
      <c r="J90" s="20">
        <v>51.373679936766791</v>
      </c>
      <c r="K90" s="20">
        <v>30.870174588889675</v>
      </c>
      <c r="L90" s="20">
        <v>65.468529396908522</v>
      </c>
      <c r="M90" s="20" t="s">
        <v>65</v>
      </c>
      <c r="N90" s="20" t="s">
        <v>65</v>
      </c>
      <c r="O90" s="20" t="s">
        <v>65</v>
      </c>
      <c r="P90" s="46">
        <v>51.64562527536485</v>
      </c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</row>
    <row r="91" spans="1:31" ht="6" customHeight="1"/>
    <row r="92" spans="1:31" ht="6" customHeight="1">
      <c r="D92" s="23"/>
      <c r="E92" s="23"/>
      <c r="F92" s="23"/>
      <c r="G92" s="23"/>
      <c r="H92" s="23"/>
      <c r="I92" s="23"/>
      <c r="J92" s="23"/>
    </row>
    <row r="93" spans="1:31" ht="16.5" customHeight="1">
      <c r="C93" s="24" t="s">
        <v>64</v>
      </c>
    </row>
    <row r="94" spans="1:31" ht="16.5" customHeight="1">
      <c r="A94" s="21" t="s">
        <v>237</v>
      </c>
      <c r="C94" s="25" t="s">
        <v>7</v>
      </c>
      <c r="D94" s="26">
        <v>-3.0165421907820287</v>
      </c>
      <c r="E94" s="26">
        <v>0.86486240703881334</v>
      </c>
      <c r="F94" s="26">
        <v>-5.8631405258809499</v>
      </c>
      <c r="G94" s="26">
        <v>5.3603291845086272</v>
      </c>
      <c r="H94" s="26">
        <v>3.5457558435384562</v>
      </c>
      <c r="I94" s="26">
        <v>13.677094517832122</v>
      </c>
      <c r="J94" s="26">
        <v>3.6712440496767584</v>
      </c>
      <c r="K94" s="26">
        <v>-8.2486197211155297</v>
      </c>
      <c r="L94" s="26">
        <v>5.5906198809827723</v>
      </c>
      <c r="M94" s="26" t="s">
        <v>65</v>
      </c>
      <c r="N94" s="26" t="s">
        <v>65</v>
      </c>
      <c r="O94" s="26" t="s">
        <v>65</v>
      </c>
      <c r="P94" s="26">
        <v>1.8145287953604483</v>
      </c>
    </row>
    <row r="95" spans="1:31" ht="16.5" customHeight="1">
      <c r="A95" s="21" t="s">
        <v>238</v>
      </c>
      <c r="C95" s="25" t="s">
        <v>8</v>
      </c>
      <c r="D95" s="47">
        <v>8.1904726021484464E-3</v>
      </c>
      <c r="E95" s="47">
        <v>-7.2716802931265812E-2</v>
      </c>
      <c r="F95" s="47">
        <v>-7.4263713073458248E-2</v>
      </c>
      <c r="G95" s="47">
        <v>-6.6722879851499495E-2</v>
      </c>
      <c r="H95" s="47">
        <v>-5.9333855108719469E-2</v>
      </c>
      <c r="I95" s="47">
        <v>3.603845420995011E-2</v>
      </c>
      <c r="J95" s="47">
        <v>-0.37103493908457885</v>
      </c>
      <c r="K95" s="47">
        <v>-0.56162202941920292</v>
      </c>
      <c r="L95" s="47">
        <v>-0.15790730512170592</v>
      </c>
      <c r="M95" s="47" t="s">
        <v>65</v>
      </c>
      <c r="N95" s="47" t="s">
        <v>65</v>
      </c>
      <c r="O95" s="47" t="s">
        <v>65</v>
      </c>
      <c r="P95" s="47">
        <v>-0.17152671004346198</v>
      </c>
    </row>
    <row r="96" spans="1:31" ht="16.5" customHeight="1">
      <c r="A96" s="21" t="s">
        <v>239</v>
      </c>
      <c r="C96" s="25" t="s">
        <v>9</v>
      </c>
      <c r="D96" s="47">
        <v>-5.5246345238577521E-2</v>
      </c>
      <c r="E96" s="47">
        <v>-5.6701707281684555E-2</v>
      </c>
      <c r="F96" s="47">
        <v>-0.16713464938663569</v>
      </c>
      <c r="G96" s="47">
        <v>1.4894085462356266E-2</v>
      </c>
      <c r="H96" s="47">
        <v>-5.5745523328069035E-3</v>
      </c>
      <c r="I96" s="47">
        <v>0.25845206231014206</v>
      </c>
      <c r="J96" s="47">
        <v>-0.33297338012627853</v>
      </c>
      <c r="K96" s="47">
        <v>-0.62749523737228352</v>
      </c>
      <c r="L96" s="47">
        <v>-8.7366247991818691E-2</v>
      </c>
      <c r="M96" s="47" t="s">
        <v>65</v>
      </c>
      <c r="N96" s="47" t="s">
        <v>65</v>
      </c>
      <c r="O96" s="47" t="s">
        <v>65</v>
      </c>
      <c r="P96" s="47">
        <v>-0.1457991607343031</v>
      </c>
    </row>
    <row r="97" spans="1:31"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9" t="str">
        <f>+P84</f>
        <v>Source : MKG_destination - Septembre 2025</v>
      </c>
    </row>
    <row r="98" spans="1:31" ht="13.5" customHeight="1"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</row>
    <row r="99" spans="1:31">
      <c r="D99" s="13"/>
      <c r="P99" s="48"/>
    </row>
    <row r="100" spans="1:31" ht="48" customHeight="1">
      <c r="C100" s="15" t="s">
        <v>46</v>
      </c>
      <c r="D100" s="16">
        <v>45658</v>
      </c>
      <c r="E100" s="16">
        <v>45689</v>
      </c>
      <c r="F100" s="16">
        <v>45717</v>
      </c>
      <c r="G100" s="16">
        <v>45748</v>
      </c>
      <c r="H100" s="16">
        <v>45778</v>
      </c>
      <c r="I100" s="16">
        <v>45809</v>
      </c>
      <c r="J100" s="16">
        <v>45839</v>
      </c>
      <c r="K100" s="16">
        <v>45870</v>
      </c>
      <c r="L100" s="16">
        <v>45901</v>
      </c>
      <c r="M100" s="16">
        <v>45931</v>
      </c>
      <c r="N100" s="16">
        <v>45962</v>
      </c>
      <c r="O100" s="16">
        <v>45992</v>
      </c>
      <c r="P100" s="17" t="s">
        <v>3</v>
      </c>
    </row>
    <row r="101" spans="1:31" ht="16.5" customHeight="1">
      <c r="A101" s="21" t="s">
        <v>240</v>
      </c>
      <c r="C101" s="18" t="s">
        <v>4</v>
      </c>
      <c r="D101" s="19">
        <v>0.58817053030766409</v>
      </c>
      <c r="E101" s="19">
        <v>0.55019556714471973</v>
      </c>
      <c r="F101" s="19">
        <v>0.62754078427398929</v>
      </c>
      <c r="G101" s="19">
        <v>0.70199769898546183</v>
      </c>
      <c r="H101" s="19">
        <v>0.70204155959775816</v>
      </c>
      <c r="I101" s="19">
        <v>0.78720244320796551</v>
      </c>
      <c r="J101" s="19">
        <v>0.7881736173428423</v>
      </c>
      <c r="K101" s="19">
        <v>0.63268063720842027</v>
      </c>
      <c r="L101" s="19">
        <v>0.80231817290727303</v>
      </c>
      <c r="M101" s="19" t="s">
        <v>65</v>
      </c>
      <c r="N101" s="19" t="s">
        <v>65</v>
      </c>
      <c r="O101" s="19" t="s">
        <v>65</v>
      </c>
      <c r="P101" s="19">
        <v>0.68477918935269211</v>
      </c>
    </row>
    <row r="102" spans="1:31" ht="16.5" customHeight="1">
      <c r="A102" s="21" t="s">
        <v>241</v>
      </c>
      <c r="C102" s="18" t="s">
        <v>5</v>
      </c>
      <c r="D102" s="20">
        <v>117.71337809380199</v>
      </c>
      <c r="E102" s="20">
        <v>112.56700361451013</v>
      </c>
      <c r="F102" s="20">
        <v>124.09337963411484</v>
      </c>
      <c r="G102" s="20">
        <v>128.71396318796747</v>
      </c>
      <c r="H102" s="20">
        <v>135.72496158709686</v>
      </c>
      <c r="I102" s="20">
        <v>162.46710707690059</v>
      </c>
      <c r="J102" s="20">
        <v>121.27637230789901</v>
      </c>
      <c r="K102" s="20">
        <v>94.66187153707989</v>
      </c>
      <c r="L102" s="20">
        <v>154.36538428499435</v>
      </c>
      <c r="M102" s="20" t="s">
        <v>65</v>
      </c>
      <c r="N102" s="20" t="s">
        <v>65</v>
      </c>
      <c r="O102" s="20" t="s">
        <v>65</v>
      </c>
      <c r="P102" s="46">
        <v>129.91775029553796</v>
      </c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D102" s="22"/>
      <c r="AE102" s="22"/>
    </row>
    <row r="103" spans="1:31" ht="16.5" customHeight="1">
      <c r="A103" s="21" t="s">
        <v>242</v>
      </c>
      <c r="C103" s="18" t="s">
        <v>6</v>
      </c>
      <c r="D103" s="20">
        <v>69.235540017738089</v>
      </c>
      <c r="E103" s="20">
        <v>61.933866395467113</v>
      </c>
      <c r="F103" s="20">
        <v>77.873656778802314</v>
      </c>
      <c r="G103" s="20">
        <v>90.356905985252595</v>
      </c>
      <c r="H103" s="20">
        <v>95.284563708951296</v>
      </c>
      <c r="I103" s="20">
        <v>127.8945036318663</v>
      </c>
      <c r="J103" s="20">
        <v>95.586837060134073</v>
      </c>
      <c r="K103" s="20">
        <v>59.89073320342132</v>
      </c>
      <c r="L103" s="20">
        <v>123.85015307966574</v>
      </c>
      <c r="M103" s="20" t="s">
        <v>65</v>
      </c>
      <c r="N103" s="20" t="s">
        <v>65</v>
      </c>
      <c r="O103" s="20" t="s">
        <v>65</v>
      </c>
      <c r="P103" s="46">
        <v>88.964971729903965</v>
      </c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</row>
    <row r="104" spans="1:31" ht="6" customHeight="1"/>
    <row r="105" spans="1:31" ht="6" customHeight="1">
      <c r="D105" s="23"/>
      <c r="E105" s="23"/>
      <c r="F105" s="23"/>
      <c r="G105" s="23"/>
      <c r="H105" s="23"/>
      <c r="I105" s="23"/>
      <c r="J105" s="23"/>
    </row>
    <row r="106" spans="1:31" ht="16.5" customHeight="1">
      <c r="C106" s="24" t="s">
        <v>64</v>
      </c>
    </row>
    <row r="107" spans="1:31" ht="16.5" customHeight="1">
      <c r="A107" s="21" t="s">
        <v>243</v>
      </c>
      <c r="C107" s="25" t="s">
        <v>7</v>
      </c>
      <c r="D107" s="26">
        <v>-4.1692344247947872</v>
      </c>
      <c r="E107" s="26">
        <v>-7.7451384297412389</v>
      </c>
      <c r="F107" s="26">
        <v>-13.960601315169264</v>
      </c>
      <c r="G107" s="26">
        <v>-3.0131594625813385</v>
      </c>
      <c r="H107" s="26">
        <v>-4.2478609862547589</v>
      </c>
      <c r="I107" s="26">
        <v>7.9322865358240957</v>
      </c>
      <c r="J107" s="26">
        <v>9.6130952656741329</v>
      </c>
      <c r="K107" s="26">
        <v>-2.9052978013567099</v>
      </c>
      <c r="L107" s="26">
        <v>-0.80367453653744647</v>
      </c>
      <c r="M107" s="26" t="s">
        <v>65</v>
      </c>
      <c r="N107" s="26" t="s">
        <v>65</v>
      </c>
      <c r="O107" s="26" t="s">
        <v>65</v>
      </c>
      <c r="P107" s="26">
        <v>-2.3806687927143577</v>
      </c>
    </row>
    <row r="108" spans="1:31" ht="16.5" customHeight="1">
      <c r="A108" s="21" t="s">
        <v>244</v>
      </c>
      <c r="C108" s="25" t="s">
        <v>8</v>
      </c>
      <c r="D108" s="47">
        <v>0.10460729562956828</v>
      </c>
      <c r="E108" s="47">
        <v>0.13809679355828886</v>
      </c>
      <c r="F108" s="47">
        <v>0.10068044471690296</v>
      </c>
      <c r="G108" s="47">
        <v>0.10822655694725092</v>
      </c>
      <c r="H108" s="47">
        <v>6.3553522761962356E-2</v>
      </c>
      <c r="I108" s="47">
        <v>0.20985950111975415</v>
      </c>
      <c r="J108" s="47">
        <v>-0.13086125064860565</v>
      </c>
      <c r="K108" s="47">
        <v>-0.37610114811572715</v>
      </c>
      <c r="L108" s="47">
        <v>0.15142258947368448</v>
      </c>
      <c r="M108" s="47" t="s">
        <v>65</v>
      </c>
      <c r="N108" s="47" t="s">
        <v>65</v>
      </c>
      <c r="O108" s="47" t="s">
        <v>65</v>
      </c>
      <c r="P108" s="47">
        <v>3.7262307295168773E-2</v>
      </c>
    </row>
    <row r="109" spans="1:31" ht="16.5" customHeight="1">
      <c r="A109" s="21" t="s">
        <v>245</v>
      </c>
      <c r="C109" s="25" t="s">
        <v>9</v>
      </c>
      <c r="D109" s="47">
        <v>3.1490321302934055E-2</v>
      </c>
      <c r="E109" s="47">
        <v>-2.3438983354610032E-3</v>
      </c>
      <c r="F109" s="47">
        <v>-9.9622299368846701E-2</v>
      </c>
      <c r="G109" s="47">
        <v>6.2616261526910355E-2</v>
      </c>
      <c r="H109" s="47">
        <v>2.8724599586633648E-3</v>
      </c>
      <c r="I109" s="47">
        <v>0.34543273322404899</v>
      </c>
      <c r="J109" s="47">
        <v>-1.0130058441062184E-2</v>
      </c>
      <c r="K109" s="47">
        <v>-0.40349301579408725</v>
      </c>
      <c r="L109" s="47">
        <v>0.14000328423979336</v>
      </c>
      <c r="M109" s="47" t="s">
        <v>65</v>
      </c>
      <c r="N109" s="47" t="s">
        <v>65</v>
      </c>
      <c r="O109" s="47" t="s">
        <v>65</v>
      </c>
      <c r="P109" s="47">
        <v>2.4129251099620497E-3</v>
      </c>
    </row>
    <row r="110" spans="1:31"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9" t="str">
        <f>+P97</f>
        <v>Source : MKG_destination - Septembre 2025</v>
      </c>
    </row>
    <row r="111" spans="1:31">
      <c r="P111" s="48"/>
    </row>
    <row r="112" spans="1:31">
      <c r="P112" s="48"/>
    </row>
    <row r="113" spans="1:31" ht="48" customHeight="1">
      <c r="C113" s="15" t="s">
        <v>47</v>
      </c>
      <c r="D113" s="16">
        <v>45658</v>
      </c>
      <c r="E113" s="16">
        <v>45689</v>
      </c>
      <c r="F113" s="16">
        <v>45717</v>
      </c>
      <c r="G113" s="16">
        <v>45748</v>
      </c>
      <c r="H113" s="16">
        <v>45778</v>
      </c>
      <c r="I113" s="16">
        <v>45809</v>
      </c>
      <c r="J113" s="16">
        <v>45839</v>
      </c>
      <c r="K113" s="16">
        <v>45870</v>
      </c>
      <c r="L113" s="16">
        <v>45901</v>
      </c>
      <c r="M113" s="16">
        <v>45931</v>
      </c>
      <c r="N113" s="16">
        <v>45962</v>
      </c>
      <c r="O113" s="16">
        <v>45992</v>
      </c>
      <c r="P113" s="17" t="s">
        <v>3</v>
      </c>
    </row>
    <row r="114" spans="1:31" ht="16.5" customHeight="1">
      <c r="A114" s="21" t="s">
        <v>246</v>
      </c>
      <c r="C114" s="18" t="s">
        <v>4</v>
      </c>
      <c r="D114" s="19">
        <v>0.51370158593159998</v>
      </c>
      <c r="E114" s="19">
        <v>0.49062350692785478</v>
      </c>
      <c r="F114" s="19">
        <v>0.59005825871183515</v>
      </c>
      <c r="G114" s="19">
        <v>0.64813257065948859</v>
      </c>
      <c r="H114" s="19">
        <v>0.63337468982630274</v>
      </c>
      <c r="I114" s="19">
        <v>0.77952184113506873</v>
      </c>
      <c r="J114" s="19">
        <v>0.58127108352449064</v>
      </c>
      <c r="K114" s="19">
        <v>0.37198094393972969</v>
      </c>
      <c r="L114" s="19">
        <v>0.63249791144527989</v>
      </c>
      <c r="M114" s="19" t="s">
        <v>65</v>
      </c>
      <c r="N114" s="19" t="s">
        <v>65</v>
      </c>
      <c r="O114" s="19" t="s">
        <v>65</v>
      </c>
      <c r="P114" s="19">
        <v>0.58275557796546074</v>
      </c>
    </row>
    <row r="115" spans="1:31" ht="16.5" customHeight="1">
      <c r="A115" s="21" t="s">
        <v>247</v>
      </c>
      <c r="C115" s="18" t="s">
        <v>5</v>
      </c>
      <c r="D115" s="20">
        <v>131.13919917567992</v>
      </c>
      <c r="E115" s="20">
        <v>126.59902569613512</v>
      </c>
      <c r="F115" s="20">
        <v>128.78118572016274</v>
      </c>
      <c r="G115" s="20">
        <v>119.27398233019684</v>
      </c>
      <c r="H115" s="20">
        <v>122.52410786526423</v>
      </c>
      <c r="I115" s="20">
        <v>151.72554359996417</v>
      </c>
      <c r="J115" s="20">
        <v>114.94855915432471</v>
      </c>
      <c r="K115" s="20">
        <v>86.653864366157862</v>
      </c>
      <c r="L115" s="20">
        <v>148.20649380310834</v>
      </c>
      <c r="M115" s="20" t="s">
        <v>65</v>
      </c>
      <c r="N115" s="20" t="s">
        <v>65</v>
      </c>
      <c r="O115" s="20" t="s">
        <v>65</v>
      </c>
      <c r="P115" s="46">
        <v>128.04381768747726</v>
      </c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D115" s="22"/>
      <c r="AE115" s="22"/>
    </row>
    <row r="116" spans="1:31" ht="16.5" customHeight="1">
      <c r="A116" s="21" t="s">
        <v>248</v>
      </c>
      <c r="C116" s="18" t="s">
        <v>6</v>
      </c>
      <c r="D116" s="20">
        <v>67.36641459434675</v>
      </c>
      <c r="E116" s="20">
        <v>62.112457960687408</v>
      </c>
      <c r="F116" s="20">
        <v>75.988402200884664</v>
      </c>
      <c r="G116" s="20">
        <v>77.305352780464901</v>
      </c>
      <c r="H116" s="20">
        <v>77.603668815406195</v>
      </c>
      <c r="I116" s="20">
        <v>118.27337509426322</v>
      </c>
      <c r="J116" s="20">
        <v>66.816273529213333</v>
      </c>
      <c r="K116" s="20">
        <v>32.233586262948705</v>
      </c>
      <c r="L116" s="20">
        <v>93.740297793093845</v>
      </c>
      <c r="M116" s="20" t="s">
        <v>65</v>
      </c>
      <c r="N116" s="20" t="s">
        <v>65</v>
      </c>
      <c r="O116" s="20" t="s">
        <v>65</v>
      </c>
      <c r="P116" s="46">
        <v>74.618248981369888</v>
      </c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</row>
    <row r="117" spans="1:31" ht="6" customHeight="1"/>
    <row r="118" spans="1:31" ht="6" customHeight="1">
      <c r="D118" s="23"/>
      <c r="E118" s="23"/>
      <c r="F118" s="23"/>
      <c r="G118" s="23"/>
      <c r="H118" s="23"/>
      <c r="I118" s="23"/>
      <c r="J118" s="23"/>
    </row>
    <row r="119" spans="1:31" ht="16.5" customHeight="1">
      <c r="C119" s="24" t="s">
        <v>64</v>
      </c>
    </row>
    <row r="120" spans="1:31" ht="16.5" customHeight="1">
      <c r="A120" s="21" t="s">
        <v>249</v>
      </c>
      <c r="C120" s="25" t="s">
        <v>7</v>
      </c>
      <c r="D120" s="26">
        <v>-6.3653339844378376</v>
      </c>
      <c r="E120" s="26">
        <v>-4.3013695933903859</v>
      </c>
      <c r="F120" s="26">
        <v>-5.7038654735175438</v>
      </c>
      <c r="G120" s="26">
        <v>1.3418555719138525</v>
      </c>
      <c r="H120" s="26">
        <v>1.6021145754666066</v>
      </c>
      <c r="I120" s="26">
        <v>9.6102094243169294</v>
      </c>
      <c r="J120" s="26">
        <v>-0.30422188813783446</v>
      </c>
      <c r="K120" s="26">
        <v>-16.367263760620311</v>
      </c>
      <c r="L120" s="26">
        <v>-1.8828880839255713</v>
      </c>
      <c r="M120" s="26" t="s">
        <v>65</v>
      </c>
      <c r="N120" s="26" t="s">
        <v>65</v>
      </c>
      <c r="O120" s="26" t="s">
        <v>65</v>
      </c>
      <c r="P120" s="26">
        <v>-2.4455193016863386</v>
      </c>
    </row>
    <row r="121" spans="1:31" ht="16.5" customHeight="1">
      <c r="A121" s="21" t="s">
        <v>250</v>
      </c>
      <c r="C121" s="25" t="s">
        <v>8</v>
      </c>
      <c r="D121" s="47">
        <v>7.5173752427330154E-2</v>
      </c>
      <c r="E121" s="47">
        <v>9.2573087115181085E-2</v>
      </c>
      <c r="F121" s="47">
        <v>5.4818788849326117E-2</v>
      </c>
      <c r="G121" s="47">
        <v>-1.6173940341182913E-2</v>
      </c>
      <c r="H121" s="47">
        <v>-4.9966641579585303E-2</v>
      </c>
      <c r="I121" s="47">
        <v>-3.9478740076015151E-2</v>
      </c>
      <c r="J121" s="47">
        <v>-0.26200395475547511</v>
      </c>
      <c r="K121" s="47">
        <v>-0.49151768744488866</v>
      </c>
      <c r="L121" s="47">
        <v>-5.5820642419797784E-2</v>
      </c>
      <c r="M121" s="47" t="s">
        <v>65</v>
      </c>
      <c r="N121" s="47" t="s">
        <v>65</v>
      </c>
      <c r="O121" s="47" t="s">
        <v>65</v>
      </c>
      <c r="P121" s="47">
        <v>-8.014165727650846E-2</v>
      </c>
    </row>
    <row r="122" spans="1:31" ht="16.5" customHeight="1">
      <c r="A122" s="21" t="s">
        <v>251</v>
      </c>
      <c r="C122" s="25" t="s">
        <v>9</v>
      </c>
      <c r="D122" s="47">
        <v>-4.3364077942835366E-2</v>
      </c>
      <c r="E122" s="47">
        <v>4.5065012348981526E-3</v>
      </c>
      <c r="F122" s="47">
        <v>-3.8158697915150031E-2</v>
      </c>
      <c r="G122" s="47">
        <v>4.6252298184881191E-3</v>
      </c>
      <c r="H122" s="47">
        <v>-2.5312012067517209E-2</v>
      </c>
      <c r="I122" s="47">
        <v>9.5589210570110161E-2</v>
      </c>
      <c r="J122" s="47">
        <v>-0.26584632064716573</v>
      </c>
      <c r="K122" s="47">
        <v>-0.64688795684886591</v>
      </c>
      <c r="L122" s="47">
        <v>-8.311545176182833E-2</v>
      </c>
      <c r="M122" s="47" t="s">
        <v>65</v>
      </c>
      <c r="N122" s="47" t="s">
        <v>65</v>
      </c>
      <c r="O122" s="47" t="s">
        <v>65</v>
      </c>
      <c r="P122" s="47">
        <v>-0.11718861756524468</v>
      </c>
    </row>
    <row r="123" spans="1:31"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9" t="str">
        <f>+P110</f>
        <v>Source : MKG_destination - Septembre 2025</v>
      </c>
    </row>
    <row r="124" spans="1:31">
      <c r="P124" s="48"/>
    </row>
    <row r="126" spans="1:31" ht="48" customHeight="1">
      <c r="C126" s="15" t="s">
        <v>48</v>
      </c>
      <c r="D126" s="16">
        <v>45658</v>
      </c>
      <c r="E126" s="16">
        <v>45689</v>
      </c>
      <c r="F126" s="16">
        <v>45717</v>
      </c>
      <c r="G126" s="16">
        <v>45748</v>
      </c>
      <c r="H126" s="16">
        <v>45778</v>
      </c>
      <c r="I126" s="16">
        <v>45809</v>
      </c>
      <c r="J126" s="16">
        <v>45839</v>
      </c>
      <c r="K126" s="16">
        <v>45870</v>
      </c>
      <c r="L126" s="16">
        <v>45901</v>
      </c>
      <c r="M126" s="16">
        <v>45931</v>
      </c>
      <c r="N126" s="16">
        <v>45962</v>
      </c>
      <c r="O126" s="16">
        <v>45992</v>
      </c>
      <c r="P126" s="17" t="s">
        <v>3</v>
      </c>
    </row>
    <row r="127" spans="1:31" ht="16.5" customHeight="1">
      <c r="A127" s="21" t="s">
        <v>252</v>
      </c>
      <c r="C127" s="18" t="s">
        <v>4</v>
      </c>
      <c r="D127" s="19">
        <v>0.52603199950227608</v>
      </c>
      <c r="E127" s="19">
        <v>0.57962279166934871</v>
      </c>
      <c r="F127" s="19">
        <v>0.62959117659334696</v>
      </c>
      <c r="G127" s="19">
        <v>0.71110313574665485</v>
      </c>
      <c r="H127" s="19">
        <v>0.73700541451835611</v>
      </c>
      <c r="I127" s="19">
        <v>0.82658146623175233</v>
      </c>
      <c r="J127" s="19">
        <v>0.68517856865456017</v>
      </c>
      <c r="K127" s="19">
        <v>0.50419466999683915</v>
      </c>
      <c r="L127" s="19">
        <v>0.73599751637905197</v>
      </c>
      <c r="M127" s="19" t="s">
        <v>65</v>
      </c>
      <c r="N127" s="19" t="s">
        <v>65</v>
      </c>
      <c r="O127" s="19" t="s">
        <v>65</v>
      </c>
      <c r="P127" s="19">
        <v>0.65951193444959033</v>
      </c>
    </row>
    <row r="128" spans="1:31" ht="16.5" customHeight="1">
      <c r="A128" s="21" t="s">
        <v>253</v>
      </c>
      <c r="C128" s="18" t="s">
        <v>5</v>
      </c>
      <c r="D128" s="20">
        <v>121.96681913304042</v>
      </c>
      <c r="E128" s="20">
        <v>129.16092316459489</v>
      </c>
      <c r="F128" s="20">
        <v>123.708968691734</v>
      </c>
      <c r="G128" s="20">
        <v>119.39144366087773</v>
      </c>
      <c r="H128" s="20">
        <v>140.14846079814964</v>
      </c>
      <c r="I128" s="20">
        <v>164.04634654852859</v>
      </c>
      <c r="J128" s="20">
        <v>114.62756797390436</v>
      </c>
      <c r="K128" s="20">
        <v>91.578607635712885</v>
      </c>
      <c r="L128" s="20">
        <v>147.05458125154544</v>
      </c>
      <c r="M128" s="20" t="s">
        <v>65</v>
      </c>
      <c r="N128" s="20" t="s">
        <v>65</v>
      </c>
      <c r="O128" s="20" t="s">
        <v>65</v>
      </c>
      <c r="P128" s="46">
        <v>130.19318120106686</v>
      </c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D128" s="22"/>
      <c r="AE128" s="22"/>
    </row>
    <row r="129" spans="1:28" ht="16.5" customHeight="1">
      <c r="A129" s="21" t="s">
        <v>254</v>
      </c>
      <c r="C129" s="18" t="s">
        <v>6</v>
      </c>
      <c r="D129" s="20">
        <v>64.158449741485711</v>
      </c>
      <c r="E129" s="20">
        <v>74.864614859252754</v>
      </c>
      <c r="F129" s="20">
        <v>77.886075153778336</v>
      </c>
      <c r="G129" s="20">
        <v>84.899629968570224</v>
      </c>
      <c r="H129" s="20">
        <v>103.29017444464986</v>
      </c>
      <c r="I129" s="20">
        <v>135.59766966004491</v>
      </c>
      <c r="J129" s="20">
        <v>78.540352952713093</v>
      </c>
      <c r="K129" s="20">
        <v>46.173445855658272</v>
      </c>
      <c r="L129" s="20">
        <v>108.23180657329894</v>
      </c>
      <c r="M129" s="20" t="s">
        <v>65</v>
      </c>
      <c r="N129" s="20" t="s">
        <v>65</v>
      </c>
      <c r="O129" s="20" t="s">
        <v>65</v>
      </c>
      <c r="P129" s="46">
        <v>85.863956786061635</v>
      </c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</row>
    <row r="130" spans="1:28" ht="6" customHeight="1"/>
    <row r="131" spans="1:28" ht="6" customHeight="1">
      <c r="D131" s="23"/>
      <c r="E131" s="23"/>
      <c r="F131" s="23"/>
      <c r="G131" s="23"/>
      <c r="H131" s="23"/>
      <c r="I131" s="23"/>
      <c r="J131" s="23"/>
    </row>
    <row r="132" spans="1:28" ht="16.5" customHeight="1">
      <c r="C132" s="24" t="s">
        <v>64</v>
      </c>
    </row>
    <row r="133" spans="1:28" ht="16.5" customHeight="1">
      <c r="A133" s="21" t="s">
        <v>255</v>
      </c>
      <c r="C133" s="25" t="s">
        <v>7</v>
      </c>
      <c r="D133" s="26">
        <v>-4.1322827780349014</v>
      </c>
      <c r="E133" s="26">
        <v>0.36975659231630598</v>
      </c>
      <c r="F133" s="26">
        <v>-5.6697409192726251</v>
      </c>
      <c r="G133" s="26">
        <v>3.8386017623225688</v>
      </c>
      <c r="H133" s="26">
        <v>5.1174484715272639</v>
      </c>
      <c r="I133" s="26">
        <v>14.84756070543839</v>
      </c>
      <c r="J133" s="26">
        <v>6.4644849984802466</v>
      </c>
      <c r="K133" s="26">
        <v>-8.0606777978225796</v>
      </c>
      <c r="L133" s="26">
        <v>-0.52781713524927554</v>
      </c>
      <c r="M133" s="26" t="s">
        <v>65</v>
      </c>
      <c r="N133" s="26" t="s">
        <v>65</v>
      </c>
      <c r="O133" s="26" t="s">
        <v>65</v>
      </c>
      <c r="P133" s="26">
        <v>1.3667979533907304</v>
      </c>
    </row>
    <row r="134" spans="1:28" ht="16.5" customHeight="1">
      <c r="A134" s="21" t="s">
        <v>256</v>
      </c>
      <c r="C134" s="25" t="s">
        <v>8</v>
      </c>
      <c r="D134" s="47">
        <v>-3.1509029205184058E-2</v>
      </c>
      <c r="E134" s="47">
        <v>1.4396607501292902E-2</v>
      </c>
      <c r="F134" s="47">
        <v>-5.110873981757702E-2</v>
      </c>
      <c r="G134" s="47">
        <v>-8.7870412054884328E-2</v>
      </c>
      <c r="H134" s="47">
        <v>3.668725682586027E-3</v>
      </c>
      <c r="I134" s="47">
        <v>0.13133777305773675</v>
      </c>
      <c r="J134" s="47">
        <v>-0.29106101073567958</v>
      </c>
      <c r="K134" s="47">
        <v>-0.49899365178590604</v>
      </c>
      <c r="L134" s="47">
        <v>-2.902372018692212E-2</v>
      </c>
      <c r="M134" s="47" t="s">
        <v>65</v>
      </c>
      <c r="N134" s="47" t="s">
        <v>65</v>
      </c>
      <c r="O134" s="47" t="s">
        <v>65</v>
      </c>
      <c r="P134" s="47">
        <v>-9.5485849984561999E-2</v>
      </c>
    </row>
    <row r="135" spans="1:28" ht="16.5" customHeight="1">
      <c r="A135" s="21" t="s">
        <v>257</v>
      </c>
      <c r="C135" s="25" t="s">
        <v>9</v>
      </c>
      <c r="D135" s="47">
        <v>-0.10204828201221283</v>
      </c>
      <c r="E135" s="47">
        <v>2.0909255603499988E-2</v>
      </c>
      <c r="F135" s="47">
        <v>-0.129500945621703</v>
      </c>
      <c r="G135" s="47">
        <v>-3.5823241714999177E-2</v>
      </c>
      <c r="H135" s="47">
        <v>7.8559238241399765E-2</v>
      </c>
      <c r="I135" s="47">
        <v>0.37905140119550151</v>
      </c>
      <c r="J135" s="47">
        <v>-0.21720643485926483</v>
      </c>
      <c r="K135" s="47">
        <v>-0.56805043612871264</v>
      </c>
      <c r="L135" s="47">
        <v>-3.5937449139429534E-2</v>
      </c>
      <c r="M135" s="47" t="s">
        <v>65</v>
      </c>
      <c r="N135" s="47" t="s">
        <v>65</v>
      </c>
      <c r="O135" s="47" t="s">
        <v>65</v>
      </c>
      <c r="P135" s="47">
        <v>-7.6343639553631326E-2</v>
      </c>
    </row>
    <row r="136" spans="1:28"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9" t="str">
        <f>+P123</f>
        <v>Source : MKG_destination - Septembre 2025</v>
      </c>
    </row>
    <row r="138" spans="1:28" ht="13.5" customHeight="1">
      <c r="C138" s="45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</row>
  </sheetData>
  <printOptions horizontalCentered="1"/>
  <pageMargins left="0.27559055118110237" right="0.39370078740157483" top="0.98425196850393704" bottom="0.74803149606299213" header="0.51181102362204722" footer="0.51181102362204722"/>
  <pageSetup paperSize="9" scale="56" orientation="portrait" horizontalDpi="4294967292" verticalDpi="4294967292" r:id="rId1"/>
  <headerFooter alignWithMargins="0">
    <oddFooter>&amp;C&amp;"Arial,Gras"Observatoire mensuel des performances hôtelières
Paris
&amp;P</oddFooter>
  </headerFooter>
  <rowBreaks count="1" manualBreakCount="1">
    <brk id="71" min="1" max="25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C8949-6962-41D3-93C6-692953304D71}">
  <sheetPr>
    <tabColor rgb="FF1B4395"/>
  </sheetPr>
  <dimension ref="A1:AE349"/>
  <sheetViews>
    <sheetView tabSelected="1" view="pageBreakPreview" zoomScale="80" zoomScaleNormal="85" zoomScaleSheetLayoutView="80" workbookViewId="0">
      <selection activeCell="B5" sqref="B5"/>
    </sheetView>
  </sheetViews>
  <sheetFormatPr baseColWidth="10" defaultColWidth="10.88671875" defaultRowHeight="13.2"/>
  <cols>
    <col min="1" max="1" width="57.44140625" style="21" customWidth="1"/>
    <col min="2" max="2" width="1.5546875" style="21" customWidth="1"/>
    <col min="3" max="3" width="35.109375" style="21" customWidth="1"/>
    <col min="4" max="15" width="8.44140625" style="22" customWidth="1"/>
    <col min="16" max="16" width="17" style="22" customWidth="1"/>
    <col min="17" max="17" width="1.5546875" style="21" customWidth="1"/>
    <col min="18" max="29" width="10" style="22" customWidth="1"/>
    <col min="30" max="257" width="10.88671875" style="21"/>
    <col min="258" max="258" width="1.5546875" style="21" customWidth="1"/>
    <col min="259" max="259" width="35.109375" style="21" customWidth="1"/>
    <col min="260" max="271" width="8.44140625" style="21" customWidth="1"/>
    <col min="272" max="272" width="17" style="21" customWidth="1"/>
    <col min="273" max="273" width="1.5546875" style="21" customWidth="1"/>
    <col min="274" max="285" width="10" style="21" customWidth="1"/>
    <col min="286" max="513" width="10.88671875" style="21"/>
    <col min="514" max="514" width="1.5546875" style="21" customWidth="1"/>
    <col min="515" max="515" width="35.109375" style="21" customWidth="1"/>
    <col min="516" max="527" width="8.44140625" style="21" customWidth="1"/>
    <col min="528" max="528" width="17" style="21" customWidth="1"/>
    <col min="529" max="529" width="1.5546875" style="21" customWidth="1"/>
    <col min="530" max="541" width="10" style="21" customWidth="1"/>
    <col min="542" max="769" width="10.88671875" style="21"/>
    <col min="770" max="770" width="1.5546875" style="21" customWidth="1"/>
    <col min="771" max="771" width="35.109375" style="21" customWidth="1"/>
    <col min="772" max="783" width="8.44140625" style="21" customWidth="1"/>
    <col min="784" max="784" width="17" style="21" customWidth="1"/>
    <col min="785" max="785" width="1.5546875" style="21" customWidth="1"/>
    <col min="786" max="797" width="10" style="21" customWidth="1"/>
    <col min="798" max="1025" width="10.88671875" style="21"/>
    <col min="1026" max="1026" width="1.5546875" style="21" customWidth="1"/>
    <col min="1027" max="1027" width="35.109375" style="21" customWidth="1"/>
    <col min="1028" max="1039" width="8.44140625" style="21" customWidth="1"/>
    <col min="1040" max="1040" width="17" style="21" customWidth="1"/>
    <col min="1041" max="1041" width="1.5546875" style="21" customWidth="1"/>
    <col min="1042" max="1053" width="10" style="21" customWidth="1"/>
    <col min="1054" max="1281" width="10.88671875" style="21"/>
    <col min="1282" max="1282" width="1.5546875" style="21" customWidth="1"/>
    <col min="1283" max="1283" width="35.109375" style="21" customWidth="1"/>
    <col min="1284" max="1295" width="8.44140625" style="21" customWidth="1"/>
    <col min="1296" max="1296" width="17" style="21" customWidth="1"/>
    <col min="1297" max="1297" width="1.5546875" style="21" customWidth="1"/>
    <col min="1298" max="1309" width="10" style="21" customWidth="1"/>
    <col min="1310" max="1537" width="10.88671875" style="21"/>
    <col min="1538" max="1538" width="1.5546875" style="21" customWidth="1"/>
    <col min="1539" max="1539" width="35.109375" style="21" customWidth="1"/>
    <col min="1540" max="1551" width="8.44140625" style="21" customWidth="1"/>
    <col min="1552" max="1552" width="17" style="21" customWidth="1"/>
    <col min="1553" max="1553" width="1.5546875" style="21" customWidth="1"/>
    <col min="1554" max="1565" width="10" style="21" customWidth="1"/>
    <col min="1566" max="1793" width="10.88671875" style="21"/>
    <col min="1794" max="1794" width="1.5546875" style="21" customWidth="1"/>
    <col min="1795" max="1795" width="35.109375" style="21" customWidth="1"/>
    <col min="1796" max="1807" width="8.44140625" style="21" customWidth="1"/>
    <col min="1808" max="1808" width="17" style="21" customWidth="1"/>
    <col min="1809" max="1809" width="1.5546875" style="21" customWidth="1"/>
    <col min="1810" max="1821" width="10" style="21" customWidth="1"/>
    <col min="1822" max="2049" width="10.88671875" style="21"/>
    <col min="2050" max="2050" width="1.5546875" style="21" customWidth="1"/>
    <col min="2051" max="2051" width="35.109375" style="21" customWidth="1"/>
    <col min="2052" max="2063" width="8.44140625" style="21" customWidth="1"/>
    <col min="2064" max="2064" width="17" style="21" customWidth="1"/>
    <col min="2065" max="2065" width="1.5546875" style="21" customWidth="1"/>
    <col min="2066" max="2077" width="10" style="21" customWidth="1"/>
    <col min="2078" max="2305" width="10.88671875" style="21"/>
    <col min="2306" max="2306" width="1.5546875" style="21" customWidth="1"/>
    <col min="2307" max="2307" width="35.109375" style="21" customWidth="1"/>
    <col min="2308" max="2319" width="8.44140625" style="21" customWidth="1"/>
    <col min="2320" max="2320" width="17" style="21" customWidth="1"/>
    <col min="2321" max="2321" width="1.5546875" style="21" customWidth="1"/>
    <col min="2322" max="2333" width="10" style="21" customWidth="1"/>
    <col min="2334" max="2561" width="10.88671875" style="21"/>
    <col min="2562" max="2562" width="1.5546875" style="21" customWidth="1"/>
    <col min="2563" max="2563" width="35.109375" style="21" customWidth="1"/>
    <col min="2564" max="2575" width="8.44140625" style="21" customWidth="1"/>
    <col min="2576" max="2576" width="17" style="21" customWidth="1"/>
    <col min="2577" max="2577" width="1.5546875" style="21" customWidth="1"/>
    <col min="2578" max="2589" width="10" style="21" customWidth="1"/>
    <col min="2590" max="2817" width="10.88671875" style="21"/>
    <col min="2818" max="2818" width="1.5546875" style="21" customWidth="1"/>
    <col min="2819" max="2819" width="35.109375" style="21" customWidth="1"/>
    <col min="2820" max="2831" width="8.44140625" style="21" customWidth="1"/>
    <col min="2832" max="2832" width="17" style="21" customWidth="1"/>
    <col min="2833" max="2833" width="1.5546875" style="21" customWidth="1"/>
    <col min="2834" max="2845" width="10" style="21" customWidth="1"/>
    <col min="2846" max="3073" width="10.88671875" style="21"/>
    <col min="3074" max="3074" width="1.5546875" style="21" customWidth="1"/>
    <col min="3075" max="3075" width="35.109375" style="21" customWidth="1"/>
    <col min="3076" max="3087" width="8.44140625" style="21" customWidth="1"/>
    <col min="3088" max="3088" width="17" style="21" customWidth="1"/>
    <col min="3089" max="3089" width="1.5546875" style="21" customWidth="1"/>
    <col min="3090" max="3101" width="10" style="21" customWidth="1"/>
    <col min="3102" max="3329" width="10.88671875" style="21"/>
    <col min="3330" max="3330" width="1.5546875" style="21" customWidth="1"/>
    <col min="3331" max="3331" width="35.109375" style="21" customWidth="1"/>
    <col min="3332" max="3343" width="8.44140625" style="21" customWidth="1"/>
    <col min="3344" max="3344" width="17" style="21" customWidth="1"/>
    <col min="3345" max="3345" width="1.5546875" style="21" customWidth="1"/>
    <col min="3346" max="3357" width="10" style="21" customWidth="1"/>
    <col min="3358" max="3585" width="10.88671875" style="21"/>
    <col min="3586" max="3586" width="1.5546875" style="21" customWidth="1"/>
    <col min="3587" max="3587" width="35.109375" style="21" customWidth="1"/>
    <col min="3588" max="3599" width="8.44140625" style="21" customWidth="1"/>
    <col min="3600" max="3600" width="17" style="21" customWidth="1"/>
    <col min="3601" max="3601" width="1.5546875" style="21" customWidth="1"/>
    <col min="3602" max="3613" width="10" style="21" customWidth="1"/>
    <col min="3614" max="3841" width="10.88671875" style="21"/>
    <col min="3842" max="3842" width="1.5546875" style="21" customWidth="1"/>
    <col min="3843" max="3843" width="35.109375" style="21" customWidth="1"/>
    <col min="3844" max="3855" width="8.44140625" style="21" customWidth="1"/>
    <col min="3856" max="3856" width="17" style="21" customWidth="1"/>
    <col min="3857" max="3857" width="1.5546875" style="21" customWidth="1"/>
    <col min="3858" max="3869" width="10" style="21" customWidth="1"/>
    <col min="3870" max="4097" width="10.88671875" style="21"/>
    <col min="4098" max="4098" width="1.5546875" style="21" customWidth="1"/>
    <col min="4099" max="4099" width="35.109375" style="21" customWidth="1"/>
    <col min="4100" max="4111" width="8.44140625" style="21" customWidth="1"/>
    <col min="4112" max="4112" width="17" style="21" customWidth="1"/>
    <col min="4113" max="4113" width="1.5546875" style="21" customWidth="1"/>
    <col min="4114" max="4125" width="10" style="21" customWidth="1"/>
    <col min="4126" max="4353" width="10.88671875" style="21"/>
    <col min="4354" max="4354" width="1.5546875" style="21" customWidth="1"/>
    <col min="4355" max="4355" width="35.109375" style="21" customWidth="1"/>
    <col min="4356" max="4367" width="8.44140625" style="21" customWidth="1"/>
    <col min="4368" max="4368" width="17" style="21" customWidth="1"/>
    <col min="4369" max="4369" width="1.5546875" style="21" customWidth="1"/>
    <col min="4370" max="4381" width="10" style="21" customWidth="1"/>
    <col min="4382" max="4609" width="10.88671875" style="21"/>
    <col min="4610" max="4610" width="1.5546875" style="21" customWidth="1"/>
    <col min="4611" max="4611" width="35.109375" style="21" customWidth="1"/>
    <col min="4612" max="4623" width="8.44140625" style="21" customWidth="1"/>
    <col min="4624" max="4624" width="17" style="21" customWidth="1"/>
    <col min="4625" max="4625" width="1.5546875" style="21" customWidth="1"/>
    <col min="4626" max="4637" width="10" style="21" customWidth="1"/>
    <col min="4638" max="4865" width="10.88671875" style="21"/>
    <col min="4866" max="4866" width="1.5546875" style="21" customWidth="1"/>
    <col min="4867" max="4867" width="35.109375" style="21" customWidth="1"/>
    <col min="4868" max="4879" width="8.44140625" style="21" customWidth="1"/>
    <col min="4880" max="4880" width="17" style="21" customWidth="1"/>
    <col min="4881" max="4881" width="1.5546875" style="21" customWidth="1"/>
    <col min="4882" max="4893" width="10" style="21" customWidth="1"/>
    <col min="4894" max="5121" width="10.88671875" style="21"/>
    <col min="5122" max="5122" width="1.5546875" style="21" customWidth="1"/>
    <col min="5123" max="5123" width="35.109375" style="21" customWidth="1"/>
    <col min="5124" max="5135" width="8.44140625" style="21" customWidth="1"/>
    <col min="5136" max="5136" width="17" style="21" customWidth="1"/>
    <col min="5137" max="5137" width="1.5546875" style="21" customWidth="1"/>
    <col min="5138" max="5149" width="10" style="21" customWidth="1"/>
    <col min="5150" max="5377" width="10.88671875" style="21"/>
    <col min="5378" max="5378" width="1.5546875" style="21" customWidth="1"/>
    <col min="5379" max="5379" width="35.109375" style="21" customWidth="1"/>
    <col min="5380" max="5391" width="8.44140625" style="21" customWidth="1"/>
    <col min="5392" max="5392" width="17" style="21" customWidth="1"/>
    <col min="5393" max="5393" width="1.5546875" style="21" customWidth="1"/>
    <col min="5394" max="5405" width="10" style="21" customWidth="1"/>
    <col min="5406" max="5633" width="10.88671875" style="21"/>
    <col min="5634" max="5634" width="1.5546875" style="21" customWidth="1"/>
    <col min="5635" max="5635" width="35.109375" style="21" customWidth="1"/>
    <col min="5636" max="5647" width="8.44140625" style="21" customWidth="1"/>
    <col min="5648" max="5648" width="17" style="21" customWidth="1"/>
    <col min="5649" max="5649" width="1.5546875" style="21" customWidth="1"/>
    <col min="5650" max="5661" width="10" style="21" customWidth="1"/>
    <col min="5662" max="5889" width="10.88671875" style="21"/>
    <col min="5890" max="5890" width="1.5546875" style="21" customWidth="1"/>
    <col min="5891" max="5891" width="35.109375" style="21" customWidth="1"/>
    <col min="5892" max="5903" width="8.44140625" style="21" customWidth="1"/>
    <col min="5904" max="5904" width="17" style="21" customWidth="1"/>
    <col min="5905" max="5905" width="1.5546875" style="21" customWidth="1"/>
    <col min="5906" max="5917" width="10" style="21" customWidth="1"/>
    <col min="5918" max="6145" width="10.88671875" style="21"/>
    <col min="6146" max="6146" width="1.5546875" style="21" customWidth="1"/>
    <col min="6147" max="6147" width="35.109375" style="21" customWidth="1"/>
    <col min="6148" max="6159" width="8.44140625" style="21" customWidth="1"/>
    <col min="6160" max="6160" width="17" style="21" customWidth="1"/>
    <col min="6161" max="6161" width="1.5546875" style="21" customWidth="1"/>
    <col min="6162" max="6173" width="10" style="21" customWidth="1"/>
    <col min="6174" max="6401" width="10.88671875" style="21"/>
    <col min="6402" max="6402" width="1.5546875" style="21" customWidth="1"/>
    <col min="6403" max="6403" width="35.109375" style="21" customWidth="1"/>
    <col min="6404" max="6415" width="8.44140625" style="21" customWidth="1"/>
    <col min="6416" max="6416" width="17" style="21" customWidth="1"/>
    <col min="6417" max="6417" width="1.5546875" style="21" customWidth="1"/>
    <col min="6418" max="6429" width="10" style="21" customWidth="1"/>
    <col min="6430" max="6657" width="10.88671875" style="21"/>
    <col min="6658" max="6658" width="1.5546875" style="21" customWidth="1"/>
    <col min="6659" max="6659" width="35.109375" style="21" customWidth="1"/>
    <col min="6660" max="6671" width="8.44140625" style="21" customWidth="1"/>
    <col min="6672" max="6672" width="17" style="21" customWidth="1"/>
    <col min="6673" max="6673" width="1.5546875" style="21" customWidth="1"/>
    <col min="6674" max="6685" width="10" style="21" customWidth="1"/>
    <col min="6686" max="6913" width="10.88671875" style="21"/>
    <col min="6914" max="6914" width="1.5546875" style="21" customWidth="1"/>
    <col min="6915" max="6915" width="35.109375" style="21" customWidth="1"/>
    <col min="6916" max="6927" width="8.44140625" style="21" customWidth="1"/>
    <col min="6928" max="6928" width="17" style="21" customWidth="1"/>
    <col min="6929" max="6929" width="1.5546875" style="21" customWidth="1"/>
    <col min="6930" max="6941" width="10" style="21" customWidth="1"/>
    <col min="6942" max="7169" width="10.88671875" style="21"/>
    <col min="7170" max="7170" width="1.5546875" style="21" customWidth="1"/>
    <col min="7171" max="7171" width="35.109375" style="21" customWidth="1"/>
    <col min="7172" max="7183" width="8.44140625" style="21" customWidth="1"/>
    <col min="7184" max="7184" width="17" style="21" customWidth="1"/>
    <col min="7185" max="7185" width="1.5546875" style="21" customWidth="1"/>
    <col min="7186" max="7197" width="10" style="21" customWidth="1"/>
    <col min="7198" max="7425" width="10.88671875" style="21"/>
    <col min="7426" max="7426" width="1.5546875" style="21" customWidth="1"/>
    <col min="7427" max="7427" width="35.109375" style="21" customWidth="1"/>
    <col min="7428" max="7439" width="8.44140625" style="21" customWidth="1"/>
    <col min="7440" max="7440" width="17" style="21" customWidth="1"/>
    <col min="7441" max="7441" width="1.5546875" style="21" customWidth="1"/>
    <col min="7442" max="7453" width="10" style="21" customWidth="1"/>
    <col min="7454" max="7681" width="10.88671875" style="21"/>
    <col min="7682" max="7682" width="1.5546875" style="21" customWidth="1"/>
    <col min="7683" max="7683" width="35.109375" style="21" customWidth="1"/>
    <col min="7684" max="7695" width="8.44140625" style="21" customWidth="1"/>
    <col min="7696" max="7696" width="17" style="21" customWidth="1"/>
    <col min="7697" max="7697" width="1.5546875" style="21" customWidth="1"/>
    <col min="7698" max="7709" width="10" style="21" customWidth="1"/>
    <col min="7710" max="7937" width="10.88671875" style="21"/>
    <col min="7938" max="7938" width="1.5546875" style="21" customWidth="1"/>
    <col min="7939" max="7939" width="35.109375" style="21" customWidth="1"/>
    <col min="7940" max="7951" width="8.44140625" style="21" customWidth="1"/>
    <col min="7952" max="7952" width="17" style="21" customWidth="1"/>
    <col min="7953" max="7953" width="1.5546875" style="21" customWidth="1"/>
    <col min="7954" max="7965" width="10" style="21" customWidth="1"/>
    <col min="7966" max="8193" width="10.88671875" style="21"/>
    <col min="8194" max="8194" width="1.5546875" style="21" customWidth="1"/>
    <col min="8195" max="8195" width="35.109375" style="21" customWidth="1"/>
    <col min="8196" max="8207" width="8.44140625" style="21" customWidth="1"/>
    <col min="8208" max="8208" width="17" style="21" customWidth="1"/>
    <col min="8209" max="8209" width="1.5546875" style="21" customWidth="1"/>
    <col min="8210" max="8221" width="10" style="21" customWidth="1"/>
    <col min="8222" max="8449" width="10.88671875" style="21"/>
    <col min="8450" max="8450" width="1.5546875" style="21" customWidth="1"/>
    <col min="8451" max="8451" width="35.109375" style="21" customWidth="1"/>
    <col min="8452" max="8463" width="8.44140625" style="21" customWidth="1"/>
    <col min="8464" max="8464" width="17" style="21" customWidth="1"/>
    <col min="8465" max="8465" width="1.5546875" style="21" customWidth="1"/>
    <col min="8466" max="8477" width="10" style="21" customWidth="1"/>
    <col min="8478" max="8705" width="10.88671875" style="21"/>
    <col min="8706" max="8706" width="1.5546875" style="21" customWidth="1"/>
    <col min="8707" max="8707" width="35.109375" style="21" customWidth="1"/>
    <col min="8708" max="8719" width="8.44140625" style="21" customWidth="1"/>
    <col min="8720" max="8720" width="17" style="21" customWidth="1"/>
    <col min="8721" max="8721" width="1.5546875" style="21" customWidth="1"/>
    <col min="8722" max="8733" width="10" style="21" customWidth="1"/>
    <col min="8734" max="8961" width="10.88671875" style="21"/>
    <col min="8962" max="8962" width="1.5546875" style="21" customWidth="1"/>
    <col min="8963" max="8963" width="35.109375" style="21" customWidth="1"/>
    <col min="8964" max="8975" width="8.44140625" style="21" customWidth="1"/>
    <col min="8976" max="8976" width="17" style="21" customWidth="1"/>
    <col min="8977" max="8977" width="1.5546875" style="21" customWidth="1"/>
    <col min="8978" max="8989" width="10" style="21" customWidth="1"/>
    <col min="8990" max="9217" width="10.88671875" style="21"/>
    <col min="9218" max="9218" width="1.5546875" style="21" customWidth="1"/>
    <col min="9219" max="9219" width="35.109375" style="21" customWidth="1"/>
    <col min="9220" max="9231" width="8.44140625" style="21" customWidth="1"/>
    <col min="9232" max="9232" width="17" style="21" customWidth="1"/>
    <col min="9233" max="9233" width="1.5546875" style="21" customWidth="1"/>
    <col min="9234" max="9245" width="10" style="21" customWidth="1"/>
    <col min="9246" max="9473" width="10.88671875" style="21"/>
    <col min="9474" max="9474" width="1.5546875" style="21" customWidth="1"/>
    <col min="9475" max="9475" width="35.109375" style="21" customWidth="1"/>
    <col min="9476" max="9487" width="8.44140625" style="21" customWidth="1"/>
    <col min="9488" max="9488" width="17" style="21" customWidth="1"/>
    <col min="9489" max="9489" width="1.5546875" style="21" customWidth="1"/>
    <col min="9490" max="9501" width="10" style="21" customWidth="1"/>
    <col min="9502" max="9729" width="10.88671875" style="21"/>
    <col min="9730" max="9730" width="1.5546875" style="21" customWidth="1"/>
    <col min="9731" max="9731" width="35.109375" style="21" customWidth="1"/>
    <col min="9732" max="9743" width="8.44140625" style="21" customWidth="1"/>
    <col min="9744" max="9744" width="17" style="21" customWidth="1"/>
    <col min="9745" max="9745" width="1.5546875" style="21" customWidth="1"/>
    <col min="9746" max="9757" width="10" style="21" customWidth="1"/>
    <col min="9758" max="9985" width="10.88671875" style="21"/>
    <col min="9986" max="9986" width="1.5546875" style="21" customWidth="1"/>
    <col min="9987" max="9987" width="35.109375" style="21" customWidth="1"/>
    <col min="9988" max="9999" width="8.44140625" style="21" customWidth="1"/>
    <col min="10000" max="10000" width="17" style="21" customWidth="1"/>
    <col min="10001" max="10001" width="1.5546875" style="21" customWidth="1"/>
    <col min="10002" max="10013" width="10" style="21" customWidth="1"/>
    <col min="10014" max="10241" width="10.88671875" style="21"/>
    <col min="10242" max="10242" width="1.5546875" style="21" customWidth="1"/>
    <col min="10243" max="10243" width="35.109375" style="21" customWidth="1"/>
    <col min="10244" max="10255" width="8.44140625" style="21" customWidth="1"/>
    <col min="10256" max="10256" width="17" style="21" customWidth="1"/>
    <col min="10257" max="10257" width="1.5546875" style="21" customWidth="1"/>
    <col min="10258" max="10269" width="10" style="21" customWidth="1"/>
    <col min="10270" max="10497" width="10.88671875" style="21"/>
    <col min="10498" max="10498" width="1.5546875" style="21" customWidth="1"/>
    <col min="10499" max="10499" width="35.109375" style="21" customWidth="1"/>
    <col min="10500" max="10511" width="8.44140625" style="21" customWidth="1"/>
    <col min="10512" max="10512" width="17" style="21" customWidth="1"/>
    <col min="10513" max="10513" width="1.5546875" style="21" customWidth="1"/>
    <col min="10514" max="10525" width="10" style="21" customWidth="1"/>
    <col min="10526" max="10753" width="10.88671875" style="21"/>
    <col min="10754" max="10754" width="1.5546875" style="21" customWidth="1"/>
    <col min="10755" max="10755" width="35.109375" style="21" customWidth="1"/>
    <col min="10756" max="10767" width="8.44140625" style="21" customWidth="1"/>
    <col min="10768" max="10768" width="17" style="21" customWidth="1"/>
    <col min="10769" max="10769" width="1.5546875" style="21" customWidth="1"/>
    <col min="10770" max="10781" width="10" style="21" customWidth="1"/>
    <col min="10782" max="11009" width="10.88671875" style="21"/>
    <col min="11010" max="11010" width="1.5546875" style="21" customWidth="1"/>
    <col min="11011" max="11011" width="35.109375" style="21" customWidth="1"/>
    <col min="11012" max="11023" width="8.44140625" style="21" customWidth="1"/>
    <col min="11024" max="11024" width="17" style="21" customWidth="1"/>
    <col min="11025" max="11025" width="1.5546875" style="21" customWidth="1"/>
    <col min="11026" max="11037" width="10" style="21" customWidth="1"/>
    <col min="11038" max="11265" width="10.88671875" style="21"/>
    <col min="11266" max="11266" width="1.5546875" style="21" customWidth="1"/>
    <col min="11267" max="11267" width="35.109375" style="21" customWidth="1"/>
    <col min="11268" max="11279" width="8.44140625" style="21" customWidth="1"/>
    <col min="11280" max="11280" width="17" style="21" customWidth="1"/>
    <col min="11281" max="11281" width="1.5546875" style="21" customWidth="1"/>
    <col min="11282" max="11293" width="10" style="21" customWidth="1"/>
    <col min="11294" max="11521" width="10.88671875" style="21"/>
    <col min="11522" max="11522" width="1.5546875" style="21" customWidth="1"/>
    <col min="11523" max="11523" width="35.109375" style="21" customWidth="1"/>
    <col min="11524" max="11535" width="8.44140625" style="21" customWidth="1"/>
    <col min="11536" max="11536" width="17" style="21" customWidth="1"/>
    <col min="11537" max="11537" width="1.5546875" style="21" customWidth="1"/>
    <col min="11538" max="11549" width="10" style="21" customWidth="1"/>
    <col min="11550" max="11777" width="10.88671875" style="21"/>
    <col min="11778" max="11778" width="1.5546875" style="21" customWidth="1"/>
    <col min="11779" max="11779" width="35.109375" style="21" customWidth="1"/>
    <col min="11780" max="11791" width="8.44140625" style="21" customWidth="1"/>
    <col min="11792" max="11792" width="17" style="21" customWidth="1"/>
    <col min="11793" max="11793" width="1.5546875" style="21" customWidth="1"/>
    <col min="11794" max="11805" width="10" style="21" customWidth="1"/>
    <col min="11806" max="12033" width="10.88671875" style="21"/>
    <col min="12034" max="12034" width="1.5546875" style="21" customWidth="1"/>
    <col min="12035" max="12035" width="35.109375" style="21" customWidth="1"/>
    <col min="12036" max="12047" width="8.44140625" style="21" customWidth="1"/>
    <col min="12048" max="12048" width="17" style="21" customWidth="1"/>
    <col min="12049" max="12049" width="1.5546875" style="21" customWidth="1"/>
    <col min="12050" max="12061" width="10" style="21" customWidth="1"/>
    <col min="12062" max="12289" width="10.88671875" style="21"/>
    <col min="12290" max="12290" width="1.5546875" style="21" customWidth="1"/>
    <col min="12291" max="12291" width="35.109375" style="21" customWidth="1"/>
    <col min="12292" max="12303" width="8.44140625" style="21" customWidth="1"/>
    <col min="12304" max="12304" width="17" style="21" customWidth="1"/>
    <col min="12305" max="12305" width="1.5546875" style="21" customWidth="1"/>
    <col min="12306" max="12317" width="10" style="21" customWidth="1"/>
    <col min="12318" max="12545" width="10.88671875" style="21"/>
    <col min="12546" max="12546" width="1.5546875" style="21" customWidth="1"/>
    <col min="12547" max="12547" width="35.109375" style="21" customWidth="1"/>
    <col min="12548" max="12559" width="8.44140625" style="21" customWidth="1"/>
    <col min="12560" max="12560" width="17" style="21" customWidth="1"/>
    <col min="12561" max="12561" width="1.5546875" style="21" customWidth="1"/>
    <col min="12562" max="12573" width="10" style="21" customWidth="1"/>
    <col min="12574" max="12801" width="10.88671875" style="21"/>
    <col min="12802" max="12802" width="1.5546875" style="21" customWidth="1"/>
    <col min="12803" max="12803" width="35.109375" style="21" customWidth="1"/>
    <col min="12804" max="12815" width="8.44140625" style="21" customWidth="1"/>
    <col min="12816" max="12816" width="17" style="21" customWidth="1"/>
    <col min="12817" max="12817" width="1.5546875" style="21" customWidth="1"/>
    <col min="12818" max="12829" width="10" style="21" customWidth="1"/>
    <col min="12830" max="13057" width="10.88671875" style="21"/>
    <col min="13058" max="13058" width="1.5546875" style="21" customWidth="1"/>
    <col min="13059" max="13059" width="35.109375" style="21" customWidth="1"/>
    <col min="13060" max="13071" width="8.44140625" style="21" customWidth="1"/>
    <col min="13072" max="13072" width="17" style="21" customWidth="1"/>
    <col min="13073" max="13073" width="1.5546875" style="21" customWidth="1"/>
    <col min="13074" max="13085" width="10" style="21" customWidth="1"/>
    <col min="13086" max="13313" width="10.88671875" style="21"/>
    <col min="13314" max="13314" width="1.5546875" style="21" customWidth="1"/>
    <col min="13315" max="13315" width="35.109375" style="21" customWidth="1"/>
    <col min="13316" max="13327" width="8.44140625" style="21" customWidth="1"/>
    <col min="13328" max="13328" width="17" style="21" customWidth="1"/>
    <col min="13329" max="13329" width="1.5546875" style="21" customWidth="1"/>
    <col min="13330" max="13341" width="10" style="21" customWidth="1"/>
    <col min="13342" max="13569" width="10.88671875" style="21"/>
    <col min="13570" max="13570" width="1.5546875" style="21" customWidth="1"/>
    <col min="13571" max="13571" width="35.109375" style="21" customWidth="1"/>
    <col min="13572" max="13583" width="8.44140625" style="21" customWidth="1"/>
    <col min="13584" max="13584" width="17" style="21" customWidth="1"/>
    <col min="13585" max="13585" width="1.5546875" style="21" customWidth="1"/>
    <col min="13586" max="13597" width="10" style="21" customWidth="1"/>
    <col min="13598" max="13825" width="10.88671875" style="21"/>
    <col min="13826" max="13826" width="1.5546875" style="21" customWidth="1"/>
    <col min="13827" max="13827" width="35.109375" style="21" customWidth="1"/>
    <col min="13828" max="13839" width="8.44140625" style="21" customWidth="1"/>
    <col min="13840" max="13840" width="17" style="21" customWidth="1"/>
    <col min="13841" max="13841" width="1.5546875" style="21" customWidth="1"/>
    <col min="13842" max="13853" width="10" style="21" customWidth="1"/>
    <col min="13854" max="14081" width="10.88671875" style="21"/>
    <col min="14082" max="14082" width="1.5546875" style="21" customWidth="1"/>
    <col min="14083" max="14083" width="35.109375" style="21" customWidth="1"/>
    <col min="14084" max="14095" width="8.44140625" style="21" customWidth="1"/>
    <col min="14096" max="14096" width="17" style="21" customWidth="1"/>
    <col min="14097" max="14097" width="1.5546875" style="21" customWidth="1"/>
    <col min="14098" max="14109" width="10" style="21" customWidth="1"/>
    <col min="14110" max="14337" width="10.88671875" style="21"/>
    <col min="14338" max="14338" width="1.5546875" style="21" customWidth="1"/>
    <col min="14339" max="14339" width="35.109375" style="21" customWidth="1"/>
    <col min="14340" max="14351" width="8.44140625" style="21" customWidth="1"/>
    <col min="14352" max="14352" width="17" style="21" customWidth="1"/>
    <col min="14353" max="14353" width="1.5546875" style="21" customWidth="1"/>
    <col min="14354" max="14365" width="10" style="21" customWidth="1"/>
    <col min="14366" max="14593" width="10.88671875" style="21"/>
    <col min="14594" max="14594" width="1.5546875" style="21" customWidth="1"/>
    <col min="14595" max="14595" width="35.109375" style="21" customWidth="1"/>
    <col min="14596" max="14607" width="8.44140625" style="21" customWidth="1"/>
    <col min="14608" max="14608" width="17" style="21" customWidth="1"/>
    <col min="14609" max="14609" width="1.5546875" style="21" customWidth="1"/>
    <col min="14610" max="14621" width="10" style="21" customWidth="1"/>
    <col min="14622" max="14849" width="10.88671875" style="21"/>
    <col min="14850" max="14850" width="1.5546875" style="21" customWidth="1"/>
    <col min="14851" max="14851" width="35.109375" style="21" customWidth="1"/>
    <col min="14852" max="14863" width="8.44140625" style="21" customWidth="1"/>
    <col min="14864" max="14864" width="17" style="21" customWidth="1"/>
    <col min="14865" max="14865" width="1.5546875" style="21" customWidth="1"/>
    <col min="14866" max="14877" width="10" style="21" customWidth="1"/>
    <col min="14878" max="15105" width="10.88671875" style="21"/>
    <col min="15106" max="15106" width="1.5546875" style="21" customWidth="1"/>
    <col min="15107" max="15107" width="35.109375" style="21" customWidth="1"/>
    <col min="15108" max="15119" width="8.44140625" style="21" customWidth="1"/>
    <col min="15120" max="15120" width="17" style="21" customWidth="1"/>
    <col min="15121" max="15121" width="1.5546875" style="21" customWidth="1"/>
    <col min="15122" max="15133" width="10" style="21" customWidth="1"/>
    <col min="15134" max="15361" width="10.88671875" style="21"/>
    <col min="15362" max="15362" width="1.5546875" style="21" customWidth="1"/>
    <col min="15363" max="15363" width="35.109375" style="21" customWidth="1"/>
    <col min="15364" max="15375" width="8.44140625" style="21" customWidth="1"/>
    <col min="15376" max="15376" width="17" style="21" customWidth="1"/>
    <col min="15377" max="15377" width="1.5546875" style="21" customWidth="1"/>
    <col min="15378" max="15389" width="10" style="21" customWidth="1"/>
    <col min="15390" max="15617" width="10.88671875" style="21"/>
    <col min="15618" max="15618" width="1.5546875" style="21" customWidth="1"/>
    <col min="15619" max="15619" width="35.109375" style="21" customWidth="1"/>
    <col min="15620" max="15631" width="8.44140625" style="21" customWidth="1"/>
    <col min="15632" max="15632" width="17" style="21" customWidth="1"/>
    <col min="15633" max="15633" width="1.5546875" style="21" customWidth="1"/>
    <col min="15634" max="15645" width="10" style="21" customWidth="1"/>
    <col min="15646" max="15873" width="10.88671875" style="21"/>
    <col min="15874" max="15874" width="1.5546875" style="21" customWidth="1"/>
    <col min="15875" max="15875" width="35.109375" style="21" customWidth="1"/>
    <col min="15876" max="15887" width="8.44140625" style="21" customWidth="1"/>
    <col min="15888" max="15888" width="17" style="21" customWidth="1"/>
    <col min="15889" max="15889" width="1.5546875" style="21" customWidth="1"/>
    <col min="15890" max="15901" width="10" style="21" customWidth="1"/>
    <col min="15902" max="16129" width="10.88671875" style="21"/>
    <col min="16130" max="16130" width="1.5546875" style="21" customWidth="1"/>
    <col min="16131" max="16131" width="35.109375" style="21" customWidth="1"/>
    <col min="16132" max="16143" width="8.44140625" style="21" customWidth="1"/>
    <col min="16144" max="16144" width="17" style="21" customWidth="1"/>
    <col min="16145" max="16145" width="1.5546875" style="21" customWidth="1"/>
    <col min="16146" max="16157" width="10" style="21" customWidth="1"/>
    <col min="16158" max="16384" width="10.88671875" style="21"/>
  </cols>
  <sheetData>
    <row r="1" spans="1:31" ht="24">
      <c r="C1" s="40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31" ht="24">
      <c r="C2" s="42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4" spans="1:31" ht="24">
      <c r="C4" s="42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31" ht="24.6">
      <c r="B5" s="43" t="s">
        <v>49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spans="1:31" ht="24">
      <c r="C6" s="45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31" ht="48" customHeight="1">
      <c r="C7" s="15" t="s">
        <v>38</v>
      </c>
      <c r="D7" s="16">
        <v>45658</v>
      </c>
      <c r="E7" s="16">
        <v>45689</v>
      </c>
      <c r="F7" s="16">
        <v>45717</v>
      </c>
      <c r="G7" s="16">
        <v>45748</v>
      </c>
      <c r="H7" s="16">
        <v>45778</v>
      </c>
      <c r="I7" s="16">
        <v>45809</v>
      </c>
      <c r="J7" s="16">
        <v>45839</v>
      </c>
      <c r="K7" s="16">
        <v>45870</v>
      </c>
      <c r="L7" s="16">
        <v>45901</v>
      </c>
      <c r="M7" s="16">
        <v>45931</v>
      </c>
      <c r="N7" s="16">
        <v>45962</v>
      </c>
      <c r="O7" s="16">
        <v>45992</v>
      </c>
      <c r="P7" s="17" t="s">
        <v>3</v>
      </c>
    </row>
    <row r="8" spans="1:31" ht="16.5" customHeight="1">
      <c r="A8" s="21" t="s">
        <v>258</v>
      </c>
      <c r="C8" s="18" t="s">
        <v>4</v>
      </c>
      <c r="D8" s="19">
        <v>0.58019371255027496</v>
      </c>
      <c r="E8" s="19">
        <v>0.62796483097055611</v>
      </c>
      <c r="F8" s="19">
        <v>0.63452488132263873</v>
      </c>
      <c r="G8" s="19">
        <v>0.7806066370746142</v>
      </c>
      <c r="H8" s="19">
        <v>0.77767217429448754</v>
      </c>
      <c r="I8" s="19">
        <v>0.84235890932149649</v>
      </c>
      <c r="J8" s="19">
        <v>0.72223001543055254</v>
      </c>
      <c r="K8" s="19">
        <v>0.6142532779675578</v>
      </c>
      <c r="L8" s="19">
        <v>0.79060452335658427</v>
      </c>
      <c r="M8" s="19" t="s">
        <v>65</v>
      </c>
      <c r="N8" s="19" t="s">
        <v>65</v>
      </c>
      <c r="O8" s="19" t="s">
        <v>65</v>
      </c>
      <c r="P8" s="19">
        <v>0.70758186099379139</v>
      </c>
    </row>
    <row r="9" spans="1:31" ht="16.5" customHeight="1">
      <c r="A9" s="21" t="s">
        <v>259</v>
      </c>
      <c r="C9" s="18" t="s">
        <v>5</v>
      </c>
      <c r="D9" s="20">
        <v>60.02838559166549</v>
      </c>
      <c r="E9" s="20">
        <v>57.966653537720916</v>
      </c>
      <c r="F9" s="20">
        <v>62.717801354581511</v>
      </c>
      <c r="G9" s="20">
        <v>65.634515709829955</v>
      </c>
      <c r="H9" s="20">
        <v>67.844974824651828</v>
      </c>
      <c r="I9" s="20">
        <v>91.016840826683733</v>
      </c>
      <c r="J9" s="20">
        <v>66.68485948772198</v>
      </c>
      <c r="K9" s="20">
        <v>59.015132344723021</v>
      </c>
      <c r="L9" s="20">
        <v>71.609701256232711</v>
      </c>
      <c r="M9" s="20" t="s">
        <v>65</v>
      </c>
      <c r="N9" s="20" t="s">
        <v>65</v>
      </c>
      <c r="O9" s="20" t="s">
        <v>65</v>
      </c>
      <c r="P9" s="46">
        <v>67.919281624161897</v>
      </c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D9" s="22"/>
      <c r="AE9" s="22"/>
    </row>
    <row r="10" spans="1:31" ht="16.5" customHeight="1">
      <c r="A10" s="21" t="s">
        <v>260</v>
      </c>
      <c r="C10" s="18" t="s">
        <v>6</v>
      </c>
      <c r="D10" s="20">
        <v>34.828091894827836</v>
      </c>
      <c r="E10" s="20">
        <v>36.40101979074371</v>
      </c>
      <c r="F10" s="20">
        <v>39.796005461332662</v>
      </c>
      <c r="G10" s="20">
        <v>51.234738584271298</v>
      </c>
      <c r="H10" s="20">
        <v>52.761149086841748</v>
      </c>
      <c r="I10" s="20">
        <v>76.668846768653566</v>
      </c>
      <c r="J10" s="20">
        <v>48.161807096801667</v>
      </c>
      <c r="K10" s="20">
        <v>36.250238492435358</v>
      </c>
      <c r="L10" s="20">
        <v>56.614953729391246</v>
      </c>
      <c r="M10" s="20" t="s">
        <v>65</v>
      </c>
      <c r="N10" s="20" t="s">
        <v>65</v>
      </c>
      <c r="O10" s="20" t="s">
        <v>65</v>
      </c>
      <c r="P10" s="46">
        <v>48.058451688985897</v>
      </c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</row>
    <row r="11" spans="1:31" ht="6" customHeight="1"/>
    <row r="12" spans="1:31" ht="6" customHeight="1">
      <c r="D12" s="23"/>
      <c r="E12" s="23"/>
      <c r="F12" s="23"/>
      <c r="G12" s="23"/>
      <c r="H12" s="23"/>
      <c r="I12" s="23"/>
      <c r="J12" s="23"/>
    </row>
    <row r="13" spans="1:31" ht="16.5" customHeight="1">
      <c r="C13" s="24" t="s">
        <v>64</v>
      </c>
    </row>
    <row r="14" spans="1:31" ht="16.5" customHeight="1">
      <c r="A14" s="21" t="s">
        <v>261</v>
      </c>
      <c r="C14" s="25" t="s">
        <v>7</v>
      </c>
      <c r="D14" s="26">
        <v>1.5759665107116461</v>
      </c>
      <c r="E14" s="26">
        <v>8.9347212298975904</v>
      </c>
      <c r="F14" s="26">
        <v>-3.1403051042131813</v>
      </c>
      <c r="G14" s="26">
        <v>8.7455661671730347</v>
      </c>
      <c r="H14" s="26">
        <v>4.6653541773761908</v>
      </c>
      <c r="I14" s="26">
        <v>10.726560991521994</v>
      </c>
      <c r="J14" s="26">
        <v>1.3373411966709492</v>
      </c>
      <c r="K14" s="26">
        <v>-8.6077100428567981</v>
      </c>
      <c r="L14" s="26">
        <v>0.36664402352950543</v>
      </c>
      <c r="M14" s="26" t="s">
        <v>65</v>
      </c>
      <c r="N14" s="26" t="s">
        <v>65</v>
      </c>
      <c r="O14" s="26" t="s">
        <v>65</v>
      </c>
      <c r="P14" s="26">
        <v>2.6695083259351104</v>
      </c>
    </row>
    <row r="15" spans="1:31" ht="16.5" customHeight="1">
      <c r="A15" s="21" t="s">
        <v>262</v>
      </c>
      <c r="C15" s="25" t="s">
        <v>8</v>
      </c>
      <c r="D15" s="47">
        <v>-3.7942429302748382E-2</v>
      </c>
      <c r="E15" s="47">
        <v>-6.9186263069228815E-2</v>
      </c>
      <c r="F15" s="47">
        <v>-9.2903307276404057E-2</v>
      </c>
      <c r="G15" s="47">
        <v>1.1424708310054488E-2</v>
      </c>
      <c r="H15" s="47">
        <v>-1.3587092743594487E-2</v>
      </c>
      <c r="I15" s="47">
        <v>0.13119471837605245</v>
      </c>
      <c r="J15" s="47">
        <v>-0.2807995022158688</v>
      </c>
      <c r="K15" s="47">
        <v>-0.43618984066167554</v>
      </c>
      <c r="L15" s="47">
        <v>-8.4769574628245858E-2</v>
      </c>
      <c r="M15" s="47" t="s">
        <v>65</v>
      </c>
      <c r="N15" s="47" t="s">
        <v>65</v>
      </c>
      <c r="O15" s="47" t="s">
        <v>65</v>
      </c>
      <c r="P15" s="47">
        <v>-0.11584222694857571</v>
      </c>
    </row>
    <row r="16" spans="1:31" ht="16.5" customHeight="1">
      <c r="A16" s="21" t="s">
        <v>263</v>
      </c>
      <c r="C16" s="25" t="s">
        <v>9</v>
      </c>
      <c r="D16" s="47">
        <v>-1.1080645899291364E-2</v>
      </c>
      <c r="E16" s="47">
        <v>8.5219403736606969E-2</v>
      </c>
      <c r="F16" s="47">
        <v>-0.13567911282129708</v>
      </c>
      <c r="G16" s="47">
        <v>0.13903733562400977</v>
      </c>
      <c r="H16" s="47">
        <v>4.9365688112589456E-2</v>
      </c>
      <c r="I16" s="47">
        <v>0.29625987608798643</v>
      </c>
      <c r="J16" s="47">
        <v>-0.26723094053988194</v>
      </c>
      <c r="K16" s="47">
        <v>-0.50548733967800596</v>
      </c>
      <c r="L16" s="47">
        <v>-8.0505404767715727E-2</v>
      </c>
      <c r="M16" s="47" t="s">
        <v>65</v>
      </c>
      <c r="N16" s="47" t="s">
        <v>65</v>
      </c>
      <c r="O16" s="47" t="s">
        <v>65</v>
      </c>
      <c r="P16" s="47">
        <v>-8.1177630516632959E-2</v>
      </c>
    </row>
    <row r="17" spans="1:31"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9" t="s">
        <v>601</v>
      </c>
    </row>
    <row r="18" spans="1:31">
      <c r="C18" s="30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52"/>
    </row>
    <row r="19" spans="1:31"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52"/>
    </row>
    <row r="20" spans="1:31" ht="48" customHeight="1">
      <c r="C20" s="15" t="s">
        <v>39</v>
      </c>
      <c r="D20" s="16">
        <v>45658</v>
      </c>
      <c r="E20" s="16">
        <v>45689</v>
      </c>
      <c r="F20" s="16">
        <v>45717</v>
      </c>
      <c r="G20" s="16">
        <v>45748</v>
      </c>
      <c r="H20" s="16">
        <v>45778</v>
      </c>
      <c r="I20" s="16">
        <v>45809</v>
      </c>
      <c r="J20" s="16">
        <v>45839</v>
      </c>
      <c r="K20" s="16">
        <v>45870</v>
      </c>
      <c r="L20" s="16">
        <v>45901</v>
      </c>
      <c r="M20" s="16">
        <v>45931</v>
      </c>
      <c r="N20" s="16">
        <v>45962</v>
      </c>
      <c r="O20" s="16">
        <v>45992</v>
      </c>
      <c r="P20" s="17" t="s">
        <v>3</v>
      </c>
    </row>
    <row r="21" spans="1:31" ht="16.5" customHeight="1">
      <c r="A21" s="21" t="s">
        <v>264</v>
      </c>
      <c r="C21" s="18" t="s">
        <v>4</v>
      </c>
      <c r="D21" s="19">
        <v>0.60288192052542677</v>
      </c>
      <c r="E21" s="19">
        <v>0.62541640406950572</v>
      </c>
      <c r="F21" s="19">
        <v>0.66457396566839178</v>
      </c>
      <c r="G21" s="19">
        <v>0.72352958358079622</v>
      </c>
      <c r="H21" s="19">
        <v>0.68867906274790547</v>
      </c>
      <c r="I21" s="19">
        <v>0.78917567396655219</v>
      </c>
      <c r="J21" s="19">
        <v>0.66784698547831167</v>
      </c>
      <c r="K21" s="19">
        <v>0.5458916443477545</v>
      </c>
      <c r="L21" s="19">
        <v>0.73232490594725252</v>
      </c>
      <c r="M21" s="19" t="s">
        <v>65</v>
      </c>
      <c r="N21" s="19" t="s">
        <v>65</v>
      </c>
      <c r="O21" s="19" t="s">
        <v>65</v>
      </c>
      <c r="P21" s="19">
        <v>0.67066540655352225</v>
      </c>
    </row>
    <row r="22" spans="1:31" ht="16.5" customHeight="1">
      <c r="A22" s="21" t="s">
        <v>265</v>
      </c>
      <c r="C22" s="18" t="s">
        <v>5</v>
      </c>
      <c r="D22" s="20">
        <v>85.652402874463903</v>
      </c>
      <c r="E22" s="20">
        <v>82.026669652657816</v>
      </c>
      <c r="F22" s="20">
        <v>86.490204177748225</v>
      </c>
      <c r="G22" s="20">
        <v>86.767314906628044</v>
      </c>
      <c r="H22" s="20">
        <v>89.960514751847271</v>
      </c>
      <c r="I22" s="20">
        <v>122.65223795181652</v>
      </c>
      <c r="J22" s="20">
        <v>92.185861728136103</v>
      </c>
      <c r="K22" s="20">
        <v>81.326279571594526</v>
      </c>
      <c r="L22" s="20">
        <v>102.51948383723948</v>
      </c>
      <c r="M22" s="20" t="s">
        <v>65</v>
      </c>
      <c r="N22" s="20" t="s">
        <v>65</v>
      </c>
      <c r="O22" s="20" t="s">
        <v>65</v>
      </c>
      <c r="P22" s="46">
        <v>93.237765598010569</v>
      </c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D22" s="22"/>
      <c r="AE22" s="22"/>
    </row>
    <row r="23" spans="1:31" ht="16.5" customHeight="1">
      <c r="A23" s="21" t="s">
        <v>266</v>
      </c>
      <c r="C23" s="18" t="s">
        <v>6</v>
      </c>
      <c r="D23" s="20">
        <v>51.638285142574382</v>
      </c>
      <c r="E23" s="20">
        <v>51.300824771962503</v>
      </c>
      <c r="F23" s="20">
        <v>57.479137981875041</v>
      </c>
      <c r="G23" s="20">
        <v>62.778719222816406</v>
      </c>
      <c r="H23" s="20">
        <v>61.953922983621304</v>
      </c>
      <c r="I23" s="20">
        <v>96.794162549130732</v>
      </c>
      <c r="J23" s="20">
        <v>61.566049858856161</v>
      </c>
      <c r="K23" s="20">
        <v>44.395336484022934</v>
      </c>
      <c r="L23" s="20">
        <v>75.077571358867274</v>
      </c>
      <c r="M23" s="20" t="s">
        <v>65</v>
      </c>
      <c r="N23" s="20" t="s">
        <v>65</v>
      </c>
      <c r="O23" s="20" t="s">
        <v>65</v>
      </c>
      <c r="P23" s="46">
        <v>62.531343970931772</v>
      </c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</row>
    <row r="24" spans="1:31" ht="6" customHeight="1"/>
    <row r="25" spans="1:31" ht="6" customHeight="1">
      <c r="D25" s="23"/>
      <c r="E25" s="23"/>
      <c r="F25" s="23"/>
      <c r="G25" s="23"/>
      <c r="H25" s="23"/>
      <c r="I25" s="23"/>
      <c r="J25" s="23"/>
    </row>
    <row r="26" spans="1:31" ht="16.5" customHeight="1">
      <c r="C26" s="24" t="s">
        <v>64</v>
      </c>
    </row>
    <row r="27" spans="1:31" ht="16.5" customHeight="1">
      <c r="A27" s="21" t="s">
        <v>267</v>
      </c>
      <c r="C27" s="25" t="s">
        <v>7</v>
      </c>
      <c r="D27" s="26">
        <v>-4.3767749973394725</v>
      </c>
      <c r="E27" s="26">
        <v>6.244933475130221E-2</v>
      </c>
      <c r="F27" s="26">
        <v>-6.6789123532863144</v>
      </c>
      <c r="G27" s="26">
        <v>2.396679206789909</v>
      </c>
      <c r="H27" s="26">
        <v>-3.4335251562628177</v>
      </c>
      <c r="I27" s="26">
        <v>9.6059197830931868</v>
      </c>
      <c r="J27" s="26">
        <v>-0.7869811285943884</v>
      </c>
      <c r="K27" s="26">
        <v>-10.413286175992154</v>
      </c>
      <c r="L27" s="26">
        <v>-5.2781103874245616</v>
      </c>
      <c r="M27" s="26" t="s">
        <v>65</v>
      </c>
      <c r="N27" s="26" t="s">
        <v>65</v>
      </c>
      <c r="O27" s="26" t="s">
        <v>65</v>
      </c>
      <c r="P27" s="26">
        <v>-2.1821073787467005</v>
      </c>
    </row>
    <row r="28" spans="1:31" ht="16.5" customHeight="1">
      <c r="A28" s="21" t="s">
        <v>268</v>
      </c>
      <c r="C28" s="25" t="s">
        <v>8</v>
      </c>
      <c r="D28" s="47">
        <v>2.2677057309532067E-2</v>
      </c>
      <c r="E28" s="47">
        <v>9.8983648865846874E-3</v>
      </c>
      <c r="F28" s="47">
        <v>-4.2372449636734144E-2</v>
      </c>
      <c r="G28" s="47">
        <v>-6.3887475038544306E-2</v>
      </c>
      <c r="H28" s="47">
        <v>-2.3284995478826898E-2</v>
      </c>
      <c r="I28" s="47">
        <v>8.8945046412768347E-2</v>
      </c>
      <c r="J28" s="47">
        <v>-0.30549799074874973</v>
      </c>
      <c r="K28" s="47">
        <v>-0.45195132224580004</v>
      </c>
      <c r="L28" s="47">
        <v>-0.11233015592800144</v>
      </c>
      <c r="M28" s="47" t="s">
        <v>65</v>
      </c>
      <c r="N28" s="47" t="s">
        <v>65</v>
      </c>
      <c r="O28" s="47" t="s">
        <v>65</v>
      </c>
      <c r="P28" s="47">
        <v>-0.11832482885075279</v>
      </c>
    </row>
    <row r="29" spans="1:31" ht="16.5" customHeight="1">
      <c r="A29" s="21" t="s">
        <v>269</v>
      </c>
      <c r="C29" s="25" t="s">
        <v>9</v>
      </c>
      <c r="D29" s="47">
        <v>-4.65416801148959E-2</v>
      </c>
      <c r="E29" s="47">
        <v>1.0907780661201683E-2</v>
      </c>
      <c r="F29" s="47">
        <v>-0.1298243674379691</v>
      </c>
      <c r="G29" s="47">
        <v>-3.1816566593875106E-2</v>
      </c>
      <c r="H29" s="47">
        <v>-6.9668247817624152E-2</v>
      </c>
      <c r="I29" s="47">
        <v>0.23986223167949117</v>
      </c>
      <c r="J29" s="47">
        <v>-0.31358658611398083</v>
      </c>
      <c r="K29" s="47">
        <v>-0.53974782324238291</v>
      </c>
      <c r="L29" s="47">
        <v>-0.17200642086533391</v>
      </c>
      <c r="M29" s="47" t="s">
        <v>65</v>
      </c>
      <c r="N29" s="47" t="s">
        <v>65</v>
      </c>
      <c r="O29" s="47" t="s">
        <v>65</v>
      </c>
      <c r="P29" s="47">
        <v>-0.14610746362039007</v>
      </c>
    </row>
    <row r="30" spans="1:31"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9" t="str">
        <f>+P17</f>
        <v>Source : MKG_destination - Septembre 2025</v>
      </c>
    </row>
    <row r="31" spans="1:31" ht="13.5" customHeight="1"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</row>
    <row r="32" spans="1:31">
      <c r="D32" s="13"/>
      <c r="P32" s="48"/>
    </row>
    <row r="33" spans="1:31" ht="48" customHeight="1">
      <c r="C33" s="15" t="s">
        <v>40</v>
      </c>
      <c r="D33" s="16">
        <v>45658</v>
      </c>
      <c r="E33" s="16">
        <v>45689</v>
      </c>
      <c r="F33" s="16">
        <v>45717</v>
      </c>
      <c r="G33" s="16">
        <v>45748</v>
      </c>
      <c r="H33" s="16">
        <v>45778</v>
      </c>
      <c r="I33" s="16">
        <v>45809</v>
      </c>
      <c r="J33" s="16">
        <v>45839</v>
      </c>
      <c r="K33" s="16">
        <v>45870</v>
      </c>
      <c r="L33" s="16">
        <v>45901</v>
      </c>
      <c r="M33" s="16">
        <v>45931</v>
      </c>
      <c r="N33" s="16">
        <v>45962</v>
      </c>
      <c r="O33" s="16">
        <v>45992</v>
      </c>
      <c r="P33" s="17" t="s">
        <v>3</v>
      </c>
    </row>
    <row r="34" spans="1:31" ht="16.5" customHeight="1">
      <c r="A34" s="21" t="s">
        <v>270</v>
      </c>
      <c r="C34" s="18" t="s">
        <v>4</v>
      </c>
      <c r="D34" s="19">
        <v>0.52997169253740628</v>
      </c>
      <c r="E34" s="19">
        <v>0.50237636038021771</v>
      </c>
      <c r="F34" s="19">
        <v>0.59318108997698871</v>
      </c>
      <c r="G34" s="19">
        <v>0.70560146025847881</v>
      </c>
      <c r="H34" s="19">
        <v>0.73826484586431085</v>
      </c>
      <c r="I34" s="19">
        <v>0.79364020458083162</v>
      </c>
      <c r="J34" s="19">
        <v>0.70404703393784807</v>
      </c>
      <c r="K34" s="19">
        <v>0.53553986375089435</v>
      </c>
      <c r="L34" s="19">
        <v>0.75641210721331986</v>
      </c>
      <c r="M34" s="19" t="s">
        <v>65</v>
      </c>
      <c r="N34" s="19" t="s">
        <v>65</v>
      </c>
      <c r="O34" s="19" t="s">
        <v>65</v>
      </c>
      <c r="P34" s="19">
        <v>0.65120668804879334</v>
      </c>
    </row>
    <row r="35" spans="1:31" ht="16.5" customHeight="1">
      <c r="A35" s="21" t="s">
        <v>271</v>
      </c>
      <c r="C35" s="18" t="s">
        <v>5</v>
      </c>
      <c r="D35" s="20">
        <v>119.33615485780948</v>
      </c>
      <c r="E35" s="20">
        <v>106.42159489185576</v>
      </c>
      <c r="F35" s="20">
        <v>108.84089787835448</v>
      </c>
      <c r="G35" s="20">
        <v>108.04564867478923</v>
      </c>
      <c r="H35" s="20">
        <v>109.88853682767666</v>
      </c>
      <c r="I35" s="20">
        <v>156.70932984429413</v>
      </c>
      <c r="J35" s="20">
        <v>116.62148018104095</v>
      </c>
      <c r="K35" s="20">
        <v>108.92834155001162</v>
      </c>
      <c r="L35" s="20">
        <v>127.36024741819878</v>
      </c>
      <c r="M35" s="20" t="s">
        <v>65</v>
      </c>
      <c r="N35" s="20" t="s">
        <v>65</v>
      </c>
      <c r="O35" s="20" t="s">
        <v>65</v>
      </c>
      <c r="P35" s="46">
        <v>119.39816952018387</v>
      </c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D35" s="22"/>
      <c r="AE35" s="22"/>
    </row>
    <row r="36" spans="1:31" ht="16.5" customHeight="1">
      <c r="A36" s="21" t="s">
        <v>272</v>
      </c>
      <c r="C36" s="18" t="s">
        <v>6</v>
      </c>
      <c r="D36" s="20">
        <v>63.244783970899306</v>
      </c>
      <c r="E36" s="20">
        <v>53.463693507628463</v>
      </c>
      <c r="F36" s="20">
        <v>64.56236243755643</v>
      </c>
      <c r="G36" s="20">
        <v>76.237167479505857</v>
      </c>
      <c r="H36" s="20">
        <v>81.126843703339347</v>
      </c>
      <c r="I36" s="20">
        <v>124.37082459735062</v>
      </c>
      <c r="J36" s="20">
        <v>82.107007214903419</v>
      </c>
      <c r="K36" s="20">
        <v>58.335469192304103</v>
      </c>
      <c r="L36" s="20">
        <v>96.336833124809516</v>
      </c>
      <c r="M36" s="20" t="s">
        <v>65</v>
      </c>
      <c r="N36" s="20" t="s">
        <v>65</v>
      </c>
      <c r="O36" s="20" t="s">
        <v>65</v>
      </c>
      <c r="P36" s="46">
        <v>77.752886532327324</v>
      </c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31" ht="6" customHeight="1"/>
    <row r="38" spans="1:31" ht="6" customHeight="1">
      <c r="D38" s="23"/>
      <c r="E38" s="23"/>
      <c r="F38" s="23"/>
      <c r="G38" s="23"/>
      <c r="H38" s="23"/>
      <c r="I38" s="23"/>
      <c r="J38" s="23"/>
    </row>
    <row r="39" spans="1:31" ht="16.5" customHeight="1">
      <c r="C39" s="24" t="s">
        <v>64</v>
      </c>
    </row>
    <row r="40" spans="1:31" ht="16.5" customHeight="1">
      <c r="A40" s="21" t="s">
        <v>273</v>
      </c>
      <c r="C40" s="25" t="s">
        <v>7</v>
      </c>
      <c r="D40" s="26">
        <v>-6.4962041836125088</v>
      </c>
      <c r="E40" s="26">
        <v>-6.1202264964776099</v>
      </c>
      <c r="F40" s="26">
        <v>-9.1112934348764885</v>
      </c>
      <c r="G40" s="26">
        <v>-0.51828534670114168</v>
      </c>
      <c r="H40" s="26">
        <v>1.060752169720347</v>
      </c>
      <c r="I40" s="26">
        <v>2.319661730985767</v>
      </c>
      <c r="J40" s="26">
        <v>-8.1842784707748741</v>
      </c>
      <c r="K40" s="26">
        <v>-22.428220362708807</v>
      </c>
      <c r="L40" s="26">
        <v>-3.3889058589788967</v>
      </c>
      <c r="M40" s="26" t="s">
        <v>65</v>
      </c>
      <c r="N40" s="26" t="s">
        <v>65</v>
      </c>
      <c r="O40" s="26" t="s">
        <v>65</v>
      </c>
      <c r="P40" s="26">
        <v>-5.9114521209591153</v>
      </c>
    </row>
    <row r="41" spans="1:31" ht="16.5" customHeight="1">
      <c r="A41" s="21" t="s">
        <v>274</v>
      </c>
      <c r="C41" s="25" t="s">
        <v>8</v>
      </c>
      <c r="D41" s="47">
        <v>7.7272023717815497E-2</v>
      </c>
      <c r="E41" s="47">
        <v>2.3820585129798788E-2</v>
      </c>
      <c r="F41" s="47">
        <v>-2.5042175273135237E-2</v>
      </c>
      <c r="G41" s="47">
        <v>-2.1819381658948145E-2</v>
      </c>
      <c r="H41" s="47">
        <v>-4.8089915004946304E-3</v>
      </c>
      <c r="I41" s="47">
        <v>0.19161680082553501</v>
      </c>
      <c r="J41" s="47">
        <v>-0.2660487194425466</v>
      </c>
      <c r="K41" s="47">
        <v>-0.37547202026677928</v>
      </c>
      <c r="L41" s="47">
        <v>-8.9469370074311438E-2</v>
      </c>
      <c r="M41" s="47" t="s">
        <v>65</v>
      </c>
      <c r="N41" s="47" t="s">
        <v>65</v>
      </c>
      <c r="O41" s="47" t="s">
        <v>65</v>
      </c>
      <c r="P41" s="47">
        <v>-8.1249122696422704E-2</v>
      </c>
    </row>
    <row r="42" spans="1:31" ht="16.5" customHeight="1">
      <c r="A42" s="21" t="s">
        <v>275</v>
      </c>
      <c r="C42" s="25" t="s">
        <v>9</v>
      </c>
      <c r="D42" s="47">
        <v>-4.0357531021310233E-2</v>
      </c>
      <c r="E42" s="47">
        <v>-8.7362018165613287E-2</v>
      </c>
      <c r="F42" s="47">
        <v>-0.15485664846640967</v>
      </c>
      <c r="G42" s="47">
        <v>-2.8952019100761839E-2</v>
      </c>
      <c r="H42" s="47">
        <v>9.6985381634215884E-3</v>
      </c>
      <c r="I42" s="47">
        <v>0.22749415689083397</v>
      </c>
      <c r="J42" s="47">
        <v>-0.34248261032073923</v>
      </c>
      <c r="K42" s="47">
        <v>-0.55981848443923987</v>
      </c>
      <c r="L42" s="47">
        <v>-0.12851401178883048</v>
      </c>
      <c r="M42" s="47" t="s">
        <v>65</v>
      </c>
      <c r="N42" s="47" t="s">
        <v>65</v>
      </c>
      <c r="O42" s="47" t="s">
        <v>65</v>
      </c>
      <c r="P42" s="47">
        <v>-0.15770962748607564</v>
      </c>
    </row>
    <row r="43" spans="1:31"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9" t="str">
        <f>+P30</f>
        <v>Source : MKG_destination - Septembre 2025</v>
      </c>
    </row>
    <row r="44" spans="1:31">
      <c r="P44" s="48"/>
    </row>
    <row r="45" spans="1:31">
      <c r="P45" s="48"/>
    </row>
    <row r="46" spans="1:31" ht="48" customHeight="1">
      <c r="C46" s="15" t="s">
        <v>41</v>
      </c>
      <c r="D46" s="16">
        <v>45658</v>
      </c>
      <c r="E46" s="16">
        <v>45689</v>
      </c>
      <c r="F46" s="16">
        <v>45717</v>
      </c>
      <c r="G46" s="16">
        <v>45748</v>
      </c>
      <c r="H46" s="16">
        <v>45778</v>
      </c>
      <c r="I46" s="16">
        <v>45809</v>
      </c>
      <c r="J46" s="16">
        <v>45839</v>
      </c>
      <c r="K46" s="16">
        <v>45870</v>
      </c>
      <c r="L46" s="16">
        <v>45901</v>
      </c>
      <c r="M46" s="16">
        <v>45931</v>
      </c>
      <c r="N46" s="16">
        <v>45962</v>
      </c>
      <c r="O46" s="16">
        <v>45992</v>
      </c>
      <c r="P46" s="17" t="s">
        <v>3</v>
      </c>
    </row>
    <row r="47" spans="1:31" ht="16.5" customHeight="1">
      <c r="A47" s="21" t="s">
        <v>276</v>
      </c>
      <c r="C47" s="18" t="s">
        <v>4</v>
      </c>
      <c r="D47" s="19">
        <v>0.6319857840959574</v>
      </c>
      <c r="E47" s="19">
        <v>0.61771665187814251</v>
      </c>
      <c r="F47" s="19">
        <v>0.68611037292940025</v>
      </c>
      <c r="G47" s="19">
        <v>0.73508755928493252</v>
      </c>
      <c r="H47" s="19">
        <v>0.72628870552745983</v>
      </c>
      <c r="I47" s="19">
        <v>0.84809720311783587</v>
      </c>
      <c r="J47" s="19">
        <v>0.73237807048771808</v>
      </c>
      <c r="K47" s="19">
        <v>0.59378972217178139</v>
      </c>
      <c r="L47" s="19">
        <v>0.85967399007795886</v>
      </c>
      <c r="M47" s="19" t="s">
        <v>65</v>
      </c>
      <c r="N47" s="19" t="s">
        <v>65</v>
      </c>
      <c r="O47" s="19" t="s">
        <v>65</v>
      </c>
      <c r="P47" s="19">
        <v>0.71442182455820269</v>
      </c>
    </row>
    <row r="48" spans="1:31" ht="16.5" customHeight="1">
      <c r="A48" s="21" t="s">
        <v>277</v>
      </c>
      <c r="C48" s="18" t="s">
        <v>5</v>
      </c>
      <c r="D48" s="20">
        <v>186.19205482039928</v>
      </c>
      <c r="E48" s="20">
        <v>175.52231091892108</v>
      </c>
      <c r="F48" s="20">
        <v>178.2064242947518</v>
      </c>
      <c r="G48" s="20">
        <v>179.5984436069235</v>
      </c>
      <c r="H48" s="20">
        <v>196.51048188217689</v>
      </c>
      <c r="I48" s="20">
        <v>266.75287546629181</v>
      </c>
      <c r="J48" s="20">
        <v>207.56819252035484</v>
      </c>
      <c r="K48" s="20">
        <v>190.56949302370032</v>
      </c>
      <c r="L48" s="20">
        <v>218.12018411651553</v>
      </c>
      <c r="M48" s="20" t="s">
        <v>65</v>
      </c>
      <c r="N48" s="20" t="s">
        <v>65</v>
      </c>
      <c r="O48" s="20" t="s">
        <v>65</v>
      </c>
      <c r="P48" s="46">
        <v>202.40394596950392</v>
      </c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D48" s="22"/>
      <c r="AE48" s="22"/>
    </row>
    <row r="49" spans="1:31" ht="16.5" customHeight="1">
      <c r="A49" s="21" t="s">
        <v>278</v>
      </c>
      <c r="C49" s="18" t="s">
        <v>6</v>
      </c>
      <c r="D49" s="20">
        <v>117.67073175810751</v>
      </c>
      <c r="E49" s="20">
        <v>108.42305423075027</v>
      </c>
      <c r="F49" s="20">
        <v>122.26927623128709</v>
      </c>
      <c r="G49" s="20">
        <v>132.02058156238598</v>
      </c>
      <c r="H49" s="20">
        <v>142.72334350878361</v>
      </c>
      <c r="I49" s="20">
        <v>226.23236760660248</v>
      </c>
      <c r="J49" s="20">
        <v>152.01839233268066</v>
      </c>
      <c r="K49" s="20">
        <v>113.15820631696023</v>
      </c>
      <c r="L49" s="20">
        <v>187.51224899598392</v>
      </c>
      <c r="M49" s="20" t="s">
        <v>65</v>
      </c>
      <c r="N49" s="20" t="s">
        <v>65</v>
      </c>
      <c r="O49" s="20" t="s">
        <v>65</v>
      </c>
      <c r="P49" s="46">
        <v>144.60179637731287</v>
      </c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</row>
    <row r="50" spans="1:31" ht="6" customHeight="1"/>
    <row r="51" spans="1:31" ht="6" customHeight="1">
      <c r="D51" s="23"/>
      <c r="E51" s="23"/>
      <c r="F51" s="23"/>
      <c r="G51" s="23"/>
      <c r="H51" s="23"/>
      <c r="I51" s="23"/>
      <c r="J51" s="23"/>
    </row>
    <row r="52" spans="1:31" ht="16.5" customHeight="1">
      <c r="C52" s="24" t="s">
        <v>64</v>
      </c>
    </row>
    <row r="53" spans="1:31" ht="16.5" customHeight="1">
      <c r="A53" s="21" t="s">
        <v>279</v>
      </c>
      <c r="C53" s="25" t="s">
        <v>7</v>
      </c>
      <c r="D53" s="26">
        <v>-3.4903075167251996</v>
      </c>
      <c r="E53" s="26">
        <v>3.8598189310019348</v>
      </c>
      <c r="F53" s="26">
        <v>4.8304571048913614</v>
      </c>
      <c r="G53" s="26">
        <v>7.5714136047466347</v>
      </c>
      <c r="H53" s="26">
        <v>-3.5483289515910621</v>
      </c>
      <c r="I53" s="26">
        <v>6.2158636564934806</v>
      </c>
      <c r="J53" s="26">
        <v>-5.3540269950905444</v>
      </c>
      <c r="K53" s="26">
        <v>-12.665756217326651</v>
      </c>
      <c r="L53" s="26">
        <v>3.5884237830844712</v>
      </c>
      <c r="M53" s="26" t="s">
        <v>65</v>
      </c>
      <c r="N53" s="26" t="s">
        <v>65</v>
      </c>
      <c r="O53" s="26" t="s">
        <v>65</v>
      </c>
      <c r="P53" s="26">
        <v>9.1700210027800821E-3</v>
      </c>
    </row>
    <row r="54" spans="1:31" ht="16.5" customHeight="1">
      <c r="A54" s="21" t="s">
        <v>280</v>
      </c>
      <c r="C54" s="25" t="s">
        <v>8</v>
      </c>
      <c r="D54" s="47">
        <v>3.0616225811327613E-2</v>
      </c>
      <c r="E54" s="47">
        <v>4.2117172610420806E-3</v>
      </c>
      <c r="F54" s="47">
        <v>-4.941117426054098E-2</v>
      </c>
      <c r="G54" s="47">
        <v>-0.14121156726624706</v>
      </c>
      <c r="H54" s="47">
        <v>5.8142151282676968E-2</v>
      </c>
      <c r="I54" s="47">
        <v>0.18590273099950938</v>
      </c>
      <c r="J54" s="47">
        <v>-0.40004138448432935</v>
      </c>
      <c r="K54" s="47">
        <v>-0.47848634039260085</v>
      </c>
      <c r="L54" s="47">
        <v>-7.9809796902942542E-2</v>
      </c>
      <c r="M54" s="47" t="s">
        <v>65</v>
      </c>
      <c r="N54" s="47" t="s">
        <v>65</v>
      </c>
      <c r="O54" s="47" t="s">
        <v>65</v>
      </c>
      <c r="P54" s="47">
        <v>-0.15186321365929734</v>
      </c>
    </row>
    <row r="55" spans="1:31" ht="16.5" customHeight="1">
      <c r="A55" s="21" t="s">
        <v>281</v>
      </c>
      <c r="C55" s="25" t="s">
        <v>9</v>
      </c>
      <c r="D55" s="47">
        <v>-2.3323310137472686E-2</v>
      </c>
      <c r="E55" s="47">
        <v>7.1142330728786396E-2</v>
      </c>
      <c r="F55" s="47">
        <v>2.2582190076773756E-2</v>
      </c>
      <c r="G55" s="47">
        <v>-4.2599124088390061E-2</v>
      </c>
      <c r="H55" s="47">
        <v>8.8539593469598721E-3</v>
      </c>
      <c r="I55" s="47">
        <v>0.27969389992110827</v>
      </c>
      <c r="J55" s="47">
        <v>-0.44091324684111455</v>
      </c>
      <c r="K55" s="47">
        <v>-0.57017056240473707</v>
      </c>
      <c r="L55" s="47">
        <v>-3.9726360555893958E-2</v>
      </c>
      <c r="M55" s="47" t="s">
        <v>65</v>
      </c>
      <c r="N55" s="47" t="s">
        <v>65</v>
      </c>
      <c r="O55" s="47" t="s">
        <v>65</v>
      </c>
      <c r="P55" s="47">
        <v>-0.15175433637862734</v>
      </c>
    </row>
    <row r="56" spans="1:31"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9" t="str">
        <f>+P43</f>
        <v>Source : MKG_destination - Septembre 2025</v>
      </c>
    </row>
    <row r="57" spans="1:31">
      <c r="P57" s="48"/>
    </row>
    <row r="59" spans="1:31" ht="48" customHeight="1">
      <c r="C59" s="15" t="s">
        <v>42</v>
      </c>
      <c r="D59" s="16">
        <v>45658</v>
      </c>
      <c r="E59" s="16">
        <v>45689</v>
      </c>
      <c r="F59" s="16">
        <v>45717</v>
      </c>
      <c r="G59" s="16">
        <v>45748</v>
      </c>
      <c r="H59" s="16">
        <v>45778</v>
      </c>
      <c r="I59" s="16">
        <v>45809</v>
      </c>
      <c r="J59" s="16">
        <v>45839</v>
      </c>
      <c r="K59" s="16">
        <v>45870</v>
      </c>
      <c r="L59" s="16">
        <v>45901</v>
      </c>
      <c r="M59" s="16">
        <v>45931</v>
      </c>
      <c r="N59" s="16">
        <v>45962</v>
      </c>
      <c r="O59" s="16">
        <v>45992</v>
      </c>
      <c r="P59" s="17" t="s">
        <v>3</v>
      </c>
    </row>
    <row r="60" spans="1:31" ht="16.5" customHeight="1">
      <c r="A60" s="21" t="s">
        <v>282</v>
      </c>
      <c r="C60" s="18" t="s">
        <v>4</v>
      </c>
      <c r="D60" s="19">
        <v>0.58136914749568458</v>
      </c>
      <c r="E60" s="19">
        <v>0.59769007153882925</v>
      </c>
      <c r="F60" s="19">
        <v>0.63965472248675725</v>
      </c>
      <c r="G60" s="19">
        <v>0.73975824614419705</v>
      </c>
      <c r="H60" s="19">
        <v>0.73259124036538115</v>
      </c>
      <c r="I60" s="19">
        <v>0.81255958181979271</v>
      </c>
      <c r="J60" s="19">
        <v>0.69929018903243001</v>
      </c>
      <c r="K60" s="19">
        <v>0.56999267449189939</v>
      </c>
      <c r="L60" s="19">
        <v>0.76691839133687167</v>
      </c>
      <c r="M60" s="19" t="s">
        <v>65</v>
      </c>
      <c r="N60" s="19" t="s">
        <v>65</v>
      </c>
      <c r="O60" s="19" t="s">
        <v>65</v>
      </c>
      <c r="P60" s="19">
        <v>0.68212551882234662</v>
      </c>
    </row>
    <row r="61" spans="1:31" ht="16.5" customHeight="1">
      <c r="A61" s="21" t="s">
        <v>283</v>
      </c>
      <c r="C61" s="18" t="s">
        <v>5</v>
      </c>
      <c r="D61" s="20">
        <v>92.343508058631528</v>
      </c>
      <c r="E61" s="20">
        <v>85.653026046855956</v>
      </c>
      <c r="F61" s="20">
        <v>91.029277161725588</v>
      </c>
      <c r="G61" s="20">
        <v>90.894242968644619</v>
      </c>
      <c r="H61" s="20">
        <v>94.942487371439455</v>
      </c>
      <c r="I61" s="20">
        <v>130.70189886641677</v>
      </c>
      <c r="J61" s="20">
        <v>97.886100413064185</v>
      </c>
      <c r="K61" s="20">
        <v>87.539039149829634</v>
      </c>
      <c r="L61" s="20">
        <v>106.99006412508071</v>
      </c>
      <c r="M61" s="20" t="s">
        <v>65</v>
      </c>
      <c r="N61" s="20" t="s">
        <v>65</v>
      </c>
      <c r="O61" s="20" t="s">
        <v>65</v>
      </c>
      <c r="P61" s="46">
        <v>98.797680369460693</v>
      </c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D61" s="22"/>
      <c r="AE61" s="22"/>
    </row>
    <row r="62" spans="1:31" ht="16.5" customHeight="1">
      <c r="A62" s="21" t="s">
        <v>284</v>
      </c>
      <c r="C62" s="18" t="s">
        <v>6</v>
      </c>
      <c r="D62" s="20">
        <v>53.68566655680749</v>
      </c>
      <c r="E62" s="20">
        <v>51.193963265462536</v>
      </c>
      <c r="F62" s="20">
        <v>58.22730702105369</v>
      </c>
      <c r="G62" s="20">
        <v>67.239765763089068</v>
      </c>
      <c r="H62" s="20">
        <v>69.554034586817352</v>
      </c>
      <c r="I62" s="20">
        <v>106.20308028594843</v>
      </c>
      <c r="J62" s="20">
        <v>68.450789661499073</v>
      </c>
      <c r="K62" s="20">
        <v>49.896611047462478</v>
      </c>
      <c r="L62" s="20">
        <v>82.052647867835645</v>
      </c>
      <c r="M62" s="20" t="s">
        <v>65</v>
      </c>
      <c r="N62" s="20" t="s">
        <v>65</v>
      </c>
      <c r="O62" s="20" t="s">
        <v>65</v>
      </c>
      <c r="P62" s="46">
        <v>67.39241898046275</v>
      </c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</row>
    <row r="63" spans="1:31" ht="6" customHeight="1"/>
    <row r="64" spans="1:31" ht="6" customHeight="1">
      <c r="D64" s="23"/>
      <c r="E64" s="23"/>
      <c r="F64" s="23"/>
      <c r="G64" s="23"/>
      <c r="H64" s="23"/>
      <c r="I64" s="23"/>
      <c r="J64" s="23"/>
    </row>
    <row r="65" spans="1:31" ht="16.5" customHeight="1">
      <c r="C65" s="24" t="s">
        <v>64</v>
      </c>
    </row>
    <row r="66" spans="1:31" ht="16.5" customHeight="1">
      <c r="A66" s="21" t="s">
        <v>285</v>
      </c>
      <c r="C66" s="25" t="s">
        <v>7</v>
      </c>
      <c r="D66" s="26">
        <v>-2.7542879083312211</v>
      </c>
      <c r="E66" s="26">
        <v>1.9249388039419113</v>
      </c>
      <c r="F66" s="26">
        <v>-5.2000840816223022</v>
      </c>
      <c r="G66" s="26">
        <v>4.2980586183622327</v>
      </c>
      <c r="H66" s="26">
        <v>0.28436330313174052</v>
      </c>
      <c r="I66" s="26">
        <v>8.0965123058740822</v>
      </c>
      <c r="J66" s="26">
        <v>-2.0586227033481452</v>
      </c>
      <c r="K66" s="26">
        <v>-12.669109561037683</v>
      </c>
      <c r="L66" s="26">
        <v>-2.2967899816216608</v>
      </c>
      <c r="M66" s="26" t="s">
        <v>65</v>
      </c>
      <c r="N66" s="26" t="s">
        <v>65</v>
      </c>
      <c r="O66" s="26" t="s">
        <v>65</v>
      </c>
      <c r="P66" s="26">
        <v>-1.2111530491915157</v>
      </c>
    </row>
    <row r="67" spans="1:31" ht="16.5" customHeight="1">
      <c r="A67" s="21" t="s">
        <v>286</v>
      </c>
      <c r="C67" s="25" t="s">
        <v>8</v>
      </c>
      <c r="D67" s="47">
        <v>1.248376339391899E-2</v>
      </c>
      <c r="E67" s="47">
        <v>-2.0707073609640858E-2</v>
      </c>
      <c r="F67" s="47">
        <v>-4.2591151207391653E-2</v>
      </c>
      <c r="G67" s="47">
        <v>-5.2881163465710479E-2</v>
      </c>
      <c r="H67" s="47">
        <v>-1.0099806828099078E-2</v>
      </c>
      <c r="I67" s="47">
        <v>0.13044416386515323</v>
      </c>
      <c r="J67" s="47">
        <v>-0.3205996995606939</v>
      </c>
      <c r="K67" s="47">
        <v>-0.44364088531769985</v>
      </c>
      <c r="L67" s="47">
        <v>-9.551483268485772E-2</v>
      </c>
      <c r="M67" s="47" t="s">
        <v>65</v>
      </c>
      <c r="N67" s="47" t="s">
        <v>65</v>
      </c>
      <c r="O67" s="47" t="s">
        <v>65</v>
      </c>
      <c r="P67" s="47">
        <v>-0.12056592692358481</v>
      </c>
    </row>
    <row r="68" spans="1:31" ht="16.5" customHeight="1">
      <c r="A68" s="21" t="s">
        <v>287</v>
      </c>
      <c r="C68" s="25" t="s">
        <v>9</v>
      </c>
      <c r="D68" s="47">
        <v>-3.3313850467724282E-2</v>
      </c>
      <c r="E68" s="47">
        <v>1.1881902377151921E-2</v>
      </c>
      <c r="F68" s="47">
        <v>-0.1145721599400561</v>
      </c>
      <c r="G68" s="47">
        <v>5.5416665402021614E-3</v>
      </c>
      <c r="H68" s="47">
        <v>-6.2424281142524629E-3</v>
      </c>
      <c r="I68" s="47">
        <v>0.25554974625758531</v>
      </c>
      <c r="J68" s="47">
        <v>-0.34002843554831441</v>
      </c>
      <c r="K68" s="47">
        <v>-0.54481411313894257</v>
      </c>
      <c r="L68" s="47">
        <v>-0.12181497859297541</v>
      </c>
      <c r="M68" s="47" t="s">
        <v>65</v>
      </c>
      <c r="N68" s="47" t="s">
        <v>65</v>
      </c>
      <c r="O68" s="47" t="s">
        <v>65</v>
      </c>
      <c r="P68" s="47">
        <v>-0.13590837026079217</v>
      </c>
    </row>
    <row r="69" spans="1:31"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9" t="str">
        <f>+P56</f>
        <v>Source : MKG_destination - Septembre 2025</v>
      </c>
    </row>
    <row r="70" spans="1:31" s="49" customFormat="1"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</row>
    <row r="71" spans="1:31" ht="24">
      <c r="C71" s="42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</row>
    <row r="72" spans="1:31" ht="24.6">
      <c r="B72" s="43" t="s">
        <v>50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</row>
    <row r="73" spans="1:31" ht="24">
      <c r="C73" s="45" t="s">
        <v>51</v>
      </c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</row>
    <row r="74" spans="1:31" ht="48" customHeight="1">
      <c r="C74" s="15" t="s">
        <v>38</v>
      </c>
      <c r="D74" s="16">
        <v>45658</v>
      </c>
      <c r="E74" s="16">
        <v>45689</v>
      </c>
      <c r="F74" s="16">
        <v>45717</v>
      </c>
      <c r="G74" s="16">
        <v>45748</v>
      </c>
      <c r="H74" s="16">
        <v>45778</v>
      </c>
      <c r="I74" s="16">
        <v>45809</v>
      </c>
      <c r="J74" s="16">
        <v>45839</v>
      </c>
      <c r="K74" s="16">
        <v>45870</v>
      </c>
      <c r="L74" s="16">
        <v>45901</v>
      </c>
      <c r="M74" s="16">
        <v>45931</v>
      </c>
      <c r="N74" s="16">
        <v>45962</v>
      </c>
      <c r="O74" s="16">
        <v>45992</v>
      </c>
      <c r="P74" s="17" t="s">
        <v>3</v>
      </c>
    </row>
    <row r="75" spans="1:31" ht="16.5" customHeight="1">
      <c r="A75" s="21" t="s">
        <v>288</v>
      </c>
      <c r="C75" s="18" t="s">
        <v>4</v>
      </c>
      <c r="D75" s="19">
        <v>0.58557817865260919</v>
      </c>
      <c r="E75" s="19">
        <v>0.56934032983508243</v>
      </c>
      <c r="F75" s="19">
        <v>0.5558833486482565</v>
      </c>
      <c r="G75" s="19">
        <v>0.73243378310844576</v>
      </c>
      <c r="H75" s="19">
        <v>0.75136625235769217</v>
      </c>
      <c r="I75" s="19">
        <v>0.80169915042478757</v>
      </c>
      <c r="J75" s="19">
        <v>0.62683174541761377</v>
      </c>
      <c r="K75" s="19">
        <v>0.54190646612177784</v>
      </c>
      <c r="L75" s="19">
        <v>0.69985007496251872</v>
      </c>
      <c r="M75" s="19" t="s">
        <v>65</v>
      </c>
      <c r="N75" s="19" t="s">
        <v>65</v>
      </c>
      <c r="O75" s="19" t="s">
        <v>65</v>
      </c>
      <c r="P75" s="19">
        <v>0.65153686892817331</v>
      </c>
    </row>
    <row r="76" spans="1:31" ht="16.5" customHeight="1">
      <c r="A76" s="21" t="s">
        <v>289</v>
      </c>
      <c r="C76" s="18" t="s">
        <v>5</v>
      </c>
      <c r="D76" s="20">
        <v>55.671658523806578</v>
      </c>
      <c r="E76" s="20">
        <v>54.023477176008655</v>
      </c>
      <c r="F76" s="20">
        <v>54.416622939142158</v>
      </c>
      <c r="G76" s="20">
        <v>53.887913066747409</v>
      </c>
      <c r="H76" s="20">
        <v>55.402696257884912</v>
      </c>
      <c r="I76" s="20">
        <v>86.122839168277025</v>
      </c>
      <c r="J76" s="20">
        <v>58.86701149120438</v>
      </c>
      <c r="K76" s="20">
        <v>52.604936238007589</v>
      </c>
      <c r="L76" s="20">
        <v>66.312044772922022</v>
      </c>
      <c r="M76" s="20" t="s">
        <v>65</v>
      </c>
      <c r="N76" s="20" t="s">
        <v>65</v>
      </c>
      <c r="O76" s="20" t="s">
        <v>65</v>
      </c>
      <c r="P76" s="46">
        <v>60.579711466481299</v>
      </c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D76" s="22"/>
      <c r="AE76" s="22"/>
    </row>
    <row r="77" spans="1:31" ht="16.5" customHeight="1">
      <c r="A77" s="21" t="s">
        <v>290</v>
      </c>
      <c r="C77" s="18" t="s">
        <v>6</v>
      </c>
      <c r="D77" s="20">
        <v>32.600108400940655</v>
      </c>
      <c r="E77" s="20">
        <v>30.757744314226816</v>
      </c>
      <c r="F77" s="20">
        <v>30.249294581539875</v>
      </c>
      <c r="G77" s="20">
        <v>39.469328031296854</v>
      </c>
      <c r="H77" s="20">
        <v>41.627716257798518</v>
      </c>
      <c r="I77" s="20">
        <v>69.044606993378309</v>
      </c>
      <c r="J77" s="20">
        <v>36.899711560550372</v>
      </c>
      <c r="K77" s="20">
        <v>28.506955097300139</v>
      </c>
      <c r="L77" s="20">
        <v>46.408489505247374</v>
      </c>
      <c r="M77" s="20" t="s">
        <v>65</v>
      </c>
      <c r="N77" s="20" t="s">
        <v>65</v>
      </c>
      <c r="O77" s="20" t="s">
        <v>65</v>
      </c>
      <c r="P77" s="46">
        <v>39.469915529443384</v>
      </c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</row>
    <row r="78" spans="1:31" ht="6" customHeight="1"/>
    <row r="79" spans="1:31" ht="6" customHeight="1">
      <c r="D79" s="23"/>
      <c r="E79" s="23"/>
      <c r="F79" s="23"/>
      <c r="G79" s="23"/>
      <c r="H79" s="23"/>
      <c r="I79" s="23"/>
      <c r="J79" s="23"/>
    </row>
    <row r="80" spans="1:31" ht="16.5" customHeight="1">
      <c r="C80" s="24" t="s">
        <v>64</v>
      </c>
    </row>
    <row r="81" spans="1:31" ht="16.5" customHeight="1">
      <c r="A81" s="21" t="s">
        <v>291</v>
      </c>
      <c r="C81" s="25" t="s">
        <v>7</v>
      </c>
      <c r="D81" s="26">
        <v>2.0167335686995247</v>
      </c>
      <c r="E81" s="26">
        <v>2.7542263351083007</v>
      </c>
      <c r="F81" s="26">
        <v>-9.5952023988006054</v>
      </c>
      <c r="G81" s="26">
        <v>7.6911544227886042</v>
      </c>
      <c r="H81" s="26">
        <v>2.9646467089036177</v>
      </c>
      <c r="I81" s="26">
        <v>9.570214892553718</v>
      </c>
      <c r="J81" s="26">
        <v>-5.6874788412245465</v>
      </c>
      <c r="K81" s="26">
        <v>-14.015572858731918</v>
      </c>
      <c r="L81" s="26">
        <v>-2.9035482258870537</v>
      </c>
      <c r="M81" s="26" t="s">
        <v>65</v>
      </c>
      <c r="N81" s="26" t="s">
        <v>65</v>
      </c>
      <c r="O81" s="26" t="s">
        <v>65</v>
      </c>
      <c r="P81" s="26">
        <v>-0.85765050417759836</v>
      </c>
    </row>
    <row r="82" spans="1:31" ht="16.5" customHeight="1">
      <c r="A82" s="21" t="s">
        <v>292</v>
      </c>
      <c r="C82" s="25" t="s">
        <v>8</v>
      </c>
      <c r="D82" s="47">
        <v>-7.9238940001761349E-2</v>
      </c>
      <c r="E82" s="47">
        <v>-4.1661828515932031E-3</v>
      </c>
      <c r="F82" s="47">
        <v>-0.13967696316456324</v>
      </c>
      <c r="G82" s="47">
        <v>-0.13787475946507355</v>
      </c>
      <c r="H82" s="47">
        <v>-4.7696279948381881E-2</v>
      </c>
      <c r="I82" s="47">
        <v>0.15201259421083146</v>
      </c>
      <c r="J82" s="47">
        <v>-0.20084362020269597</v>
      </c>
      <c r="K82" s="47">
        <v>-0.35250831756260304</v>
      </c>
      <c r="L82" s="47">
        <v>-5.4880945267599568E-2</v>
      </c>
      <c r="M82" s="47" t="s">
        <v>65</v>
      </c>
      <c r="N82" s="47" t="s">
        <v>65</v>
      </c>
      <c r="O82" s="47" t="s">
        <v>65</v>
      </c>
      <c r="P82" s="47">
        <v>-9.5781286587854786E-2</v>
      </c>
    </row>
    <row r="83" spans="1:31" ht="16.5" customHeight="1">
      <c r="A83" s="21" t="s">
        <v>293</v>
      </c>
      <c r="C83" s="25" t="s">
        <v>9</v>
      </c>
      <c r="D83" s="47">
        <v>-4.6396808274854817E-2</v>
      </c>
      <c r="E83" s="47">
        <v>4.6456953225297415E-2</v>
      </c>
      <c r="F83" s="47">
        <v>-0.26631896532226507</v>
      </c>
      <c r="G83" s="47">
        <v>-3.6722762424343802E-2</v>
      </c>
      <c r="H83" s="47">
        <v>-8.5779940546848454E-3</v>
      </c>
      <c r="I83" s="47">
        <v>0.30817484507185955</v>
      </c>
      <c r="J83" s="47">
        <v>-0.26732221556533498</v>
      </c>
      <c r="K83" s="47">
        <v>-0.4855602140175117</v>
      </c>
      <c r="L83" s="47">
        <v>-9.2530185637810569E-2</v>
      </c>
      <c r="M83" s="47" t="s">
        <v>65</v>
      </c>
      <c r="N83" s="47" t="s">
        <v>65</v>
      </c>
      <c r="O83" s="47" t="s">
        <v>65</v>
      </c>
      <c r="P83" s="47">
        <v>-0.10752932360732681</v>
      </c>
    </row>
    <row r="84" spans="1:31"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9" t="str">
        <f>+P69</f>
        <v>Source : MKG_destination - Septembre 2025</v>
      </c>
    </row>
    <row r="85" spans="1:31" ht="12.75" customHeight="1">
      <c r="C85" s="45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</row>
    <row r="87" spans="1:31" ht="48" customHeight="1">
      <c r="C87" s="15" t="s">
        <v>39</v>
      </c>
      <c r="D87" s="16">
        <v>45658</v>
      </c>
      <c r="E87" s="16">
        <v>45689</v>
      </c>
      <c r="F87" s="16">
        <v>45717</v>
      </c>
      <c r="G87" s="16">
        <v>45748</v>
      </c>
      <c r="H87" s="16">
        <v>45778</v>
      </c>
      <c r="I87" s="16">
        <v>45809</v>
      </c>
      <c r="J87" s="16">
        <v>45839</v>
      </c>
      <c r="K87" s="16">
        <v>45870</v>
      </c>
      <c r="L87" s="16">
        <v>45901</v>
      </c>
      <c r="M87" s="16">
        <v>45931</v>
      </c>
      <c r="N87" s="16">
        <v>45962</v>
      </c>
      <c r="O87" s="16">
        <v>45992</v>
      </c>
      <c r="P87" s="17" t="s">
        <v>3</v>
      </c>
    </row>
    <row r="88" spans="1:31" ht="16.5" customHeight="1">
      <c r="A88" s="21" t="s">
        <v>294</v>
      </c>
      <c r="C88" s="18" t="s">
        <v>4</v>
      </c>
      <c r="D88" s="19">
        <v>0.49662305766778442</v>
      </c>
      <c r="E88" s="19">
        <v>0.47390713239907967</v>
      </c>
      <c r="F88" s="19">
        <v>0.46176734520379731</v>
      </c>
      <c r="G88" s="19">
        <v>0.49873577749683945</v>
      </c>
      <c r="H88" s="19">
        <v>0.48316664318918157</v>
      </c>
      <c r="I88" s="19">
        <v>0.65584667637069383</v>
      </c>
      <c r="J88" s="19">
        <v>0.51219054763690919</v>
      </c>
      <c r="K88" s="19">
        <v>0.38940092165898615</v>
      </c>
      <c r="L88" s="19">
        <v>0.62439261418853254</v>
      </c>
      <c r="M88" s="19" t="s">
        <v>65</v>
      </c>
      <c r="N88" s="19" t="s">
        <v>65</v>
      </c>
      <c r="O88" s="19" t="s">
        <v>65</v>
      </c>
      <c r="P88" s="19">
        <v>0.50803561590647939</v>
      </c>
    </row>
    <row r="89" spans="1:31" ht="16.5" customHeight="1">
      <c r="A89" s="21" t="s">
        <v>295</v>
      </c>
      <c r="C89" s="18" t="s">
        <v>5</v>
      </c>
      <c r="D89" s="20">
        <v>82.756972182596286</v>
      </c>
      <c r="E89" s="20">
        <v>71.495782560272531</v>
      </c>
      <c r="F89" s="20">
        <v>77.276508722639875</v>
      </c>
      <c r="G89" s="20">
        <v>78.342418211343471</v>
      </c>
      <c r="H89" s="20">
        <v>74.492891308309041</v>
      </c>
      <c r="I89" s="20">
        <v>116.73220007675519</v>
      </c>
      <c r="J89" s="20">
        <v>69.617176057305016</v>
      </c>
      <c r="K89" s="20">
        <v>54.027184588458944</v>
      </c>
      <c r="L89" s="20">
        <v>101.9790375729572</v>
      </c>
      <c r="M89" s="20" t="s">
        <v>65</v>
      </c>
      <c r="N89" s="20" t="s">
        <v>65</v>
      </c>
      <c r="O89" s="20" t="s">
        <v>65</v>
      </c>
      <c r="P89" s="46">
        <v>82.756903955775044</v>
      </c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D89" s="22"/>
      <c r="AE89" s="22"/>
    </row>
    <row r="90" spans="1:31" ht="16.5" customHeight="1">
      <c r="A90" s="21" t="s">
        <v>296</v>
      </c>
      <c r="C90" s="18" t="s">
        <v>6</v>
      </c>
      <c r="D90" s="20">
        <v>41.099020568648754</v>
      </c>
      <c r="E90" s="20">
        <v>33.882361291766891</v>
      </c>
      <c r="F90" s="20">
        <v>35.683768279471494</v>
      </c>
      <c r="G90" s="20">
        <v>39.072166857616942</v>
      </c>
      <c r="H90" s="20">
        <v>35.992480234892241</v>
      </c>
      <c r="I90" s="20">
        <v>76.558425445778752</v>
      </c>
      <c r="J90" s="20">
        <v>35.657259529726183</v>
      </c>
      <c r="K90" s="20">
        <v>21.038235473386088</v>
      </c>
      <c r="L90" s="20">
        <v>63.674957862609332</v>
      </c>
      <c r="M90" s="20" t="s">
        <v>65</v>
      </c>
      <c r="N90" s="20" t="s">
        <v>65</v>
      </c>
      <c r="O90" s="20" t="s">
        <v>65</v>
      </c>
      <c r="P90" s="46">
        <v>42.043454671685538</v>
      </c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</row>
    <row r="91" spans="1:31" ht="6" customHeight="1"/>
    <row r="92" spans="1:31" ht="6" customHeight="1">
      <c r="D92" s="23"/>
      <c r="E92" s="23"/>
      <c r="F92" s="23"/>
      <c r="G92" s="23"/>
      <c r="H92" s="23"/>
      <c r="I92" s="23"/>
      <c r="J92" s="23"/>
    </row>
    <row r="93" spans="1:31" ht="16.5" customHeight="1">
      <c r="C93" s="24" t="s">
        <v>64</v>
      </c>
    </row>
    <row r="94" spans="1:31" ht="16.5" customHeight="1">
      <c r="A94" s="21" t="s">
        <v>297</v>
      </c>
      <c r="C94" s="25" t="s">
        <v>7</v>
      </c>
      <c r="D94" s="26">
        <v>-11.623293817597885</v>
      </c>
      <c r="E94" s="26">
        <v>-3.7629193142395545</v>
      </c>
      <c r="F94" s="26">
        <v>-20.294714967175171</v>
      </c>
      <c r="G94" s="26">
        <v>-12.161561342556176</v>
      </c>
      <c r="H94" s="26">
        <v>-13.507356840105123</v>
      </c>
      <c r="I94" s="26">
        <v>-2.1166500788896259</v>
      </c>
      <c r="J94" s="26">
        <v>-16.825152481385352</v>
      </c>
      <c r="K94" s="26">
        <v>-19.426695724338956</v>
      </c>
      <c r="L94" s="26">
        <v>-8.5221831882721695</v>
      </c>
      <c r="M94" s="26" t="s">
        <v>65</v>
      </c>
      <c r="N94" s="26" t="s">
        <v>65</v>
      </c>
      <c r="O94" s="26" t="s">
        <v>65</v>
      </c>
      <c r="P94" s="26">
        <v>-12.335658894331381</v>
      </c>
    </row>
    <row r="95" spans="1:31" ht="16.5" customHeight="1">
      <c r="A95" s="21" t="s">
        <v>298</v>
      </c>
      <c r="C95" s="25" t="s">
        <v>8</v>
      </c>
      <c r="D95" s="47">
        <v>9.368646718374829E-2</v>
      </c>
      <c r="E95" s="47">
        <v>0.13266705601154527</v>
      </c>
      <c r="F95" s="47">
        <v>-0.14399431471135582</v>
      </c>
      <c r="G95" s="47">
        <v>-4.9474240160432337E-2</v>
      </c>
      <c r="H95" s="47">
        <v>-7.619731681008346E-2</v>
      </c>
      <c r="I95" s="47">
        <v>0.19277134435192322</v>
      </c>
      <c r="J95" s="47">
        <v>-0.38283514414929598</v>
      </c>
      <c r="K95" s="47">
        <v>-0.56664716265994097</v>
      </c>
      <c r="L95" s="47">
        <v>-6.6409734288893629E-2</v>
      </c>
      <c r="M95" s="47" t="s">
        <v>65</v>
      </c>
      <c r="N95" s="47" t="s">
        <v>65</v>
      </c>
      <c r="O95" s="47" t="s">
        <v>65</v>
      </c>
      <c r="P95" s="47">
        <v>-0.119590479288744</v>
      </c>
    </row>
    <row r="96" spans="1:31" ht="16.5" customHeight="1">
      <c r="A96" s="21" t="s">
        <v>299</v>
      </c>
      <c r="C96" s="25" t="s">
        <v>9</v>
      </c>
      <c r="D96" s="47">
        <v>-0.11373973470737397</v>
      </c>
      <c r="E96" s="47">
        <v>4.9346780815896052E-2</v>
      </c>
      <c r="F96" s="47">
        <v>-0.40534548919517732</v>
      </c>
      <c r="G96" s="47">
        <v>-0.23581826235695424</v>
      </c>
      <c r="H96" s="47">
        <v>-0.27803039492055814</v>
      </c>
      <c r="I96" s="47">
        <v>0.15547990534755907</v>
      </c>
      <c r="J96" s="47">
        <v>-0.53544024054553174</v>
      </c>
      <c r="K96" s="47">
        <v>-0.71088353434645568</v>
      </c>
      <c r="L96" s="47">
        <v>-0.17853015843227171</v>
      </c>
      <c r="M96" s="47" t="s">
        <v>65</v>
      </c>
      <c r="N96" s="47" t="s">
        <v>65</v>
      </c>
      <c r="O96" s="47" t="s">
        <v>65</v>
      </c>
      <c r="P96" s="47">
        <v>-0.29159817040997826</v>
      </c>
    </row>
    <row r="97" spans="1:31"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9" t="str">
        <f>+P84</f>
        <v>Source : MKG_destination - Septembre 2025</v>
      </c>
    </row>
    <row r="98" spans="1:31" ht="12.75" customHeight="1">
      <c r="C98" s="45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</row>
    <row r="100" spans="1:31" ht="48" customHeight="1">
      <c r="C100" s="15" t="s">
        <v>40</v>
      </c>
      <c r="D100" s="16">
        <v>45658</v>
      </c>
      <c r="E100" s="16">
        <v>45689</v>
      </c>
      <c r="F100" s="16">
        <v>45717</v>
      </c>
      <c r="G100" s="16">
        <v>45748</v>
      </c>
      <c r="H100" s="16">
        <v>45778</v>
      </c>
      <c r="I100" s="16">
        <v>45809</v>
      </c>
      <c r="J100" s="16">
        <v>45839</v>
      </c>
      <c r="K100" s="16">
        <v>45870</v>
      </c>
      <c r="L100" s="16">
        <v>45901</v>
      </c>
      <c r="M100" s="16">
        <v>45931</v>
      </c>
      <c r="N100" s="16">
        <v>45962</v>
      </c>
      <c r="O100" s="16">
        <v>45992</v>
      </c>
      <c r="P100" s="17" t="s">
        <v>3</v>
      </c>
    </row>
    <row r="101" spans="1:31" ht="16.5" customHeight="1">
      <c r="A101" s="21" t="s">
        <v>300</v>
      </c>
      <c r="C101" s="18" t="s">
        <v>4</v>
      </c>
      <c r="D101" s="19">
        <v>0.59128160418483</v>
      </c>
      <c r="E101" s="19">
        <v>0.46911196911196912</v>
      </c>
      <c r="F101" s="19">
        <v>0.44542284219703576</v>
      </c>
      <c r="G101" s="19">
        <v>0.51063063063063063</v>
      </c>
      <c r="H101" s="19">
        <v>0.62955536181342631</v>
      </c>
      <c r="I101" s="19">
        <v>0.70657657657657658</v>
      </c>
      <c r="J101" s="19">
        <v>0.57750653879686142</v>
      </c>
      <c r="K101" s="19">
        <v>0.47907585004359199</v>
      </c>
      <c r="L101" s="19">
        <v>0.68036036036036041</v>
      </c>
      <c r="M101" s="19" t="s">
        <v>65</v>
      </c>
      <c r="N101" s="19" t="s">
        <v>65</v>
      </c>
      <c r="O101" s="19" t="s">
        <v>65</v>
      </c>
      <c r="P101" s="19">
        <v>0.56582516582516584</v>
      </c>
    </row>
    <row r="102" spans="1:31" ht="16.5" customHeight="1">
      <c r="A102" s="21" t="s">
        <v>301</v>
      </c>
      <c r="C102" s="18" t="s">
        <v>5</v>
      </c>
      <c r="D102" s="20">
        <v>90.706025600855199</v>
      </c>
      <c r="E102" s="20">
        <v>91.637802211934158</v>
      </c>
      <c r="F102" s="20">
        <v>88.834151436191036</v>
      </c>
      <c r="G102" s="20">
        <v>80.216503285991536</v>
      </c>
      <c r="H102" s="20">
        <v>77.245534941490092</v>
      </c>
      <c r="I102" s="20">
        <v>160.1066277253602</v>
      </c>
      <c r="J102" s="20">
        <v>85.931784514643724</v>
      </c>
      <c r="K102" s="20">
        <v>77.88173055050045</v>
      </c>
      <c r="L102" s="20">
        <v>112.27152575476696</v>
      </c>
      <c r="M102" s="20" t="s">
        <v>65</v>
      </c>
      <c r="N102" s="20" t="s">
        <v>65</v>
      </c>
      <c r="O102" s="20" t="s">
        <v>65</v>
      </c>
      <c r="P102" s="46">
        <v>98.463832911957169</v>
      </c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D102" s="22"/>
      <c r="AE102" s="22"/>
    </row>
    <row r="103" spans="1:31" ht="16.5" customHeight="1">
      <c r="A103" s="21" t="s">
        <v>302</v>
      </c>
      <c r="C103" s="18" t="s">
        <v>6</v>
      </c>
      <c r="D103" s="20">
        <v>53.632804326503923</v>
      </c>
      <c r="E103" s="20">
        <v>42.988389840733589</v>
      </c>
      <c r="F103" s="20">
        <v>39.568760216870096</v>
      </c>
      <c r="G103" s="20">
        <v>40.961003659909913</v>
      </c>
      <c r="H103" s="20">
        <v>48.630340698561461</v>
      </c>
      <c r="I103" s="20">
        <v>113.12759290540541</v>
      </c>
      <c r="J103" s="20">
        <v>49.626167447689625</v>
      </c>
      <c r="K103" s="20">
        <v>37.311256266346994</v>
      </c>
      <c r="L103" s="20">
        <v>76.385095720720727</v>
      </c>
      <c r="M103" s="20" t="s">
        <v>65</v>
      </c>
      <c r="N103" s="20" t="s">
        <v>65</v>
      </c>
      <c r="O103" s="20" t="s">
        <v>65</v>
      </c>
      <c r="P103" s="46">
        <v>55.713314585189586</v>
      </c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</row>
    <row r="104" spans="1:31" ht="6" customHeight="1"/>
    <row r="105" spans="1:31" ht="6" customHeight="1">
      <c r="D105" s="23"/>
      <c r="E105" s="23"/>
      <c r="F105" s="23"/>
      <c r="G105" s="23"/>
      <c r="H105" s="23"/>
      <c r="I105" s="23"/>
      <c r="J105" s="23"/>
    </row>
    <row r="106" spans="1:31" ht="16.5" customHeight="1">
      <c r="C106" s="24" t="s">
        <v>64</v>
      </c>
    </row>
    <row r="107" spans="1:31" ht="16.5" customHeight="1">
      <c r="A107" s="21" t="s">
        <v>303</v>
      </c>
      <c r="C107" s="25" t="s">
        <v>7</v>
      </c>
      <c r="D107" s="26">
        <v>7.3060156931124665</v>
      </c>
      <c r="E107" s="26">
        <v>-1.8399680468645985</v>
      </c>
      <c r="F107" s="26">
        <v>-15.75414123801221</v>
      </c>
      <c r="G107" s="26">
        <v>-19.711711711711711</v>
      </c>
      <c r="H107" s="26">
        <v>-6.277244986922403</v>
      </c>
      <c r="I107" s="26">
        <v>-0.36036036036035668</v>
      </c>
      <c r="J107" s="26">
        <v>-16.242371403661725</v>
      </c>
      <c r="K107" s="26">
        <v>-10.802092414995634</v>
      </c>
      <c r="L107" s="26">
        <v>-0.19819819819819617</v>
      </c>
      <c r="M107" s="26" t="s">
        <v>65</v>
      </c>
      <c r="N107" s="26" t="s">
        <v>65</v>
      </c>
      <c r="O107" s="26" t="s">
        <v>65</v>
      </c>
      <c r="P107" s="26">
        <v>-7.1046011921924279</v>
      </c>
    </row>
    <row r="108" spans="1:31" ht="16.5" customHeight="1">
      <c r="A108" s="21" t="s">
        <v>304</v>
      </c>
      <c r="C108" s="25" t="s">
        <v>8</v>
      </c>
      <c r="D108" s="47">
        <v>-6.1257633296376013E-2</v>
      </c>
      <c r="E108" s="47">
        <v>6.3929870141333556E-2</v>
      </c>
      <c r="F108" s="47">
        <v>-0.10855387967695973</v>
      </c>
      <c r="G108" s="47">
        <v>-0.15910312501934654</v>
      </c>
      <c r="H108" s="47">
        <v>-5.3569816350714228E-2</v>
      </c>
      <c r="I108" s="47">
        <v>0.35392063899488457</v>
      </c>
      <c r="J108" s="47">
        <v>-0.36647549570717652</v>
      </c>
      <c r="K108" s="47">
        <v>-0.46561870301715413</v>
      </c>
      <c r="L108" s="47">
        <v>-9.4539428123485592E-2</v>
      </c>
      <c r="M108" s="47" t="s">
        <v>65</v>
      </c>
      <c r="N108" s="47" t="s">
        <v>65</v>
      </c>
      <c r="O108" s="47" t="s">
        <v>65</v>
      </c>
      <c r="P108" s="47">
        <v>-0.10654757824650896</v>
      </c>
    </row>
    <row r="109" spans="1:31" ht="16.5" customHeight="1">
      <c r="A109" s="21" t="s">
        <v>305</v>
      </c>
      <c r="C109" s="25" t="s">
        <v>9</v>
      </c>
      <c r="D109" s="47">
        <v>7.1088615576039293E-2</v>
      </c>
      <c r="E109" s="47">
        <v>2.3774994522486548E-2</v>
      </c>
      <c r="F109" s="47">
        <v>-0.34146931337038566</v>
      </c>
      <c r="G109" s="47">
        <v>-0.39330403673748171</v>
      </c>
      <c r="H109" s="47">
        <v>-0.13938139325884735</v>
      </c>
      <c r="I109" s="47">
        <v>0.34705056090788777</v>
      </c>
      <c r="J109" s="47">
        <v>-0.50554185030804033</v>
      </c>
      <c r="K109" s="47">
        <v>-0.5639404177426881</v>
      </c>
      <c r="L109" s="47">
        <v>-9.716949579991585E-2</v>
      </c>
      <c r="M109" s="47" t="s">
        <v>65</v>
      </c>
      <c r="N109" s="47" t="s">
        <v>65</v>
      </c>
      <c r="O109" s="47" t="s">
        <v>65</v>
      </c>
      <c r="P109" s="47">
        <v>-0.20621644948058759</v>
      </c>
    </row>
    <row r="110" spans="1:31"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9" t="str">
        <f>+P97</f>
        <v>Source : MKG_destination - Septembre 2025</v>
      </c>
    </row>
    <row r="111" spans="1:31" ht="12.75" customHeight="1">
      <c r="C111" s="45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</row>
    <row r="113" spans="1:31" ht="48" customHeight="1">
      <c r="C113" s="15" t="s">
        <v>42</v>
      </c>
      <c r="D113" s="16">
        <v>45658</v>
      </c>
      <c r="E113" s="16">
        <v>45689</v>
      </c>
      <c r="F113" s="16">
        <v>45717</v>
      </c>
      <c r="G113" s="16">
        <v>45748</v>
      </c>
      <c r="H113" s="16">
        <v>45778</v>
      </c>
      <c r="I113" s="16">
        <v>45809</v>
      </c>
      <c r="J113" s="16">
        <v>45839</v>
      </c>
      <c r="K113" s="16">
        <v>45870</v>
      </c>
      <c r="L113" s="16">
        <v>45901</v>
      </c>
      <c r="M113" s="16">
        <v>45931</v>
      </c>
      <c r="N113" s="16">
        <v>45962</v>
      </c>
      <c r="O113" s="16">
        <v>45992</v>
      </c>
      <c r="P113" s="17" t="s">
        <v>3</v>
      </c>
    </row>
    <row r="114" spans="1:31" ht="16.5" customHeight="1">
      <c r="C114" s="18" t="s">
        <v>4</v>
      </c>
      <c r="D114" s="19">
        <v>0.5729277866281266</v>
      </c>
      <c r="E114" s="19">
        <v>0.54116641199155935</v>
      </c>
      <c r="F114" s="19">
        <v>0.52641676505312873</v>
      </c>
      <c r="G114" s="19">
        <v>0.61134212305611901</v>
      </c>
      <c r="H114" s="19">
        <v>0.64736040359699265</v>
      </c>
      <c r="I114" s="19">
        <v>0.74490864264243983</v>
      </c>
      <c r="J114" s="19">
        <v>0.59850565692237268</v>
      </c>
      <c r="K114" s="19">
        <v>0.48696206864361952</v>
      </c>
      <c r="L114" s="19">
        <v>0.68963420812645659</v>
      </c>
      <c r="M114" s="19" t="s">
        <v>65</v>
      </c>
      <c r="N114" s="19" t="s">
        <v>65</v>
      </c>
      <c r="O114" s="19" t="s">
        <v>65</v>
      </c>
      <c r="P114" s="19">
        <v>0.60133918502715711</v>
      </c>
    </row>
    <row r="115" spans="1:31" ht="16.5" customHeight="1">
      <c r="C115" s="18" t="s">
        <v>5</v>
      </c>
      <c r="D115" s="20">
        <v>80.331777290561845</v>
      </c>
      <c r="E115" s="20">
        <v>76.593012186333993</v>
      </c>
      <c r="F115" s="20">
        <v>77.789607985429711</v>
      </c>
      <c r="G115" s="20">
        <v>73.429546876296072</v>
      </c>
      <c r="H115" s="20">
        <v>74.458985462210919</v>
      </c>
      <c r="I115" s="20">
        <v>129.93003214828164</v>
      </c>
      <c r="J115" s="20">
        <v>75.639137280779636</v>
      </c>
      <c r="K115" s="20">
        <v>64.81899556495415</v>
      </c>
      <c r="L115" s="20">
        <v>97.949689573844154</v>
      </c>
      <c r="M115" s="20" t="s">
        <v>65</v>
      </c>
      <c r="N115" s="20" t="s">
        <v>65</v>
      </c>
      <c r="O115" s="20" t="s">
        <v>65</v>
      </c>
      <c r="P115" s="20">
        <v>85.175087748920163</v>
      </c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D115" s="22"/>
      <c r="AE115" s="22"/>
    </row>
    <row r="116" spans="1:31" ht="16.5" customHeight="1">
      <c r="C116" s="18" t="s">
        <v>6</v>
      </c>
      <c r="D116" s="20">
        <v>46.024307358985205</v>
      </c>
      <c r="E116" s="20">
        <v>41.44956558850415</v>
      </c>
      <c r="F116" s="20">
        <v>40.949753790440937</v>
      </c>
      <c r="G116" s="20">
        <v>44.89057508240365</v>
      </c>
      <c r="H116" s="20">
        <v>48.201798880239473</v>
      </c>
      <c r="I116" s="20">
        <v>96.786003886065046</v>
      </c>
      <c r="J116" s="20">
        <v>45.27045154727454</v>
      </c>
      <c r="K116" s="20">
        <v>31.564392167711674</v>
      </c>
      <c r="L116" s="20">
        <v>67.549456605490249</v>
      </c>
      <c r="M116" s="20" t="s">
        <v>65</v>
      </c>
      <c r="N116" s="20" t="s">
        <v>65</v>
      </c>
      <c r="O116" s="20" t="s">
        <v>65</v>
      </c>
      <c r="P116" s="20">
        <v>51.219117851552248</v>
      </c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</row>
    <row r="117" spans="1:31" ht="6" customHeight="1"/>
    <row r="118" spans="1:31" ht="6" customHeight="1"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</row>
    <row r="119" spans="1:31" ht="16.5" customHeight="1">
      <c r="C119" s="24" t="s">
        <v>64</v>
      </c>
    </row>
    <row r="120" spans="1:31" ht="16.5" customHeight="1">
      <c r="C120" s="25" t="s">
        <v>7</v>
      </c>
      <c r="D120" s="26">
        <v>-2.570430509061572</v>
      </c>
      <c r="E120" s="26">
        <v>-0.44446942381216603</v>
      </c>
      <c r="F120" s="26">
        <v>-13.230582789253376</v>
      </c>
      <c r="G120" s="26">
        <v>-5.3686930459949327</v>
      </c>
      <c r="H120" s="26">
        <v>-4.6231905861979117</v>
      </c>
      <c r="I120" s="26">
        <v>2.3503151278734258</v>
      </c>
      <c r="J120" s="26">
        <v>-12.607276274428859</v>
      </c>
      <c r="K120" s="26">
        <v>-15.923700185709484</v>
      </c>
      <c r="L120" s="26">
        <v>-4.5805231448486694</v>
      </c>
      <c r="M120" s="26" t="s">
        <v>65</v>
      </c>
      <c r="N120" s="26" t="s">
        <v>65</v>
      </c>
      <c r="O120" s="26" t="s">
        <v>65</v>
      </c>
      <c r="P120" s="26">
        <v>-6.4620543627396998</v>
      </c>
    </row>
    <row r="121" spans="1:31" ht="16.5" customHeight="1">
      <c r="C121" s="25" t="s">
        <v>8</v>
      </c>
      <c r="D121" s="47">
        <v>-8.9734745793333959E-3</v>
      </c>
      <c r="E121" s="47">
        <v>6.2586774913548693E-2</v>
      </c>
      <c r="F121" s="47">
        <v>-0.11402488453816917</v>
      </c>
      <c r="G121" s="47">
        <v>-0.13173193163047514</v>
      </c>
      <c r="H121" s="47">
        <v>-7.1050449667007576E-2</v>
      </c>
      <c r="I121" s="47">
        <v>0.23143616189862759</v>
      </c>
      <c r="J121" s="47">
        <v>-0.40351545588654791</v>
      </c>
      <c r="K121" s="47">
        <v>-0.50936203229111876</v>
      </c>
      <c r="L121" s="47">
        <v>-9.7076532956266837E-2</v>
      </c>
      <c r="M121" s="47" t="s">
        <v>65</v>
      </c>
      <c r="N121" s="47" t="s">
        <v>65</v>
      </c>
      <c r="O121" s="47" t="s">
        <v>65</v>
      </c>
      <c r="P121" s="47">
        <v>-0.13774925149674455</v>
      </c>
    </row>
    <row r="122" spans="1:31" ht="16.5" customHeight="1">
      <c r="C122" s="25" t="s">
        <v>9</v>
      </c>
      <c r="D122" s="47">
        <v>-5.1526569401175948E-2</v>
      </c>
      <c r="E122" s="47">
        <v>5.3930658382859376E-2</v>
      </c>
      <c r="F122" s="47">
        <v>-0.2919748628730251</v>
      </c>
      <c r="G122" s="47">
        <v>-0.20182608339827157</v>
      </c>
      <c r="H122" s="47">
        <v>-0.13297026563933723</v>
      </c>
      <c r="I122" s="47">
        <v>0.27155594300605412</v>
      </c>
      <c r="J122" s="47">
        <v>-0.50730057060918354</v>
      </c>
      <c r="K122" s="47">
        <v>-0.6302655162820231</v>
      </c>
      <c r="L122" s="47">
        <v>-0.15331313948380376</v>
      </c>
      <c r="M122" s="47" t="s">
        <v>65</v>
      </c>
      <c r="N122" s="47" t="s">
        <v>65</v>
      </c>
      <c r="O122" s="47" t="s">
        <v>65</v>
      </c>
      <c r="P122" s="47">
        <v>-0.22141664115104132</v>
      </c>
    </row>
    <row r="123" spans="1:31"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9" t="str">
        <f>+P110</f>
        <v>Source : MKG_destination - Septembre 2025</v>
      </c>
    </row>
    <row r="124" spans="1:31" ht="12.75" customHeight="1">
      <c r="C124" s="45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</row>
    <row r="126" spans="1:31" ht="24">
      <c r="C126" s="45" t="s">
        <v>52</v>
      </c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</row>
    <row r="127" spans="1:31" ht="48" customHeight="1">
      <c r="C127" s="15" t="s">
        <v>38</v>
      </c>
      <c r="D127" s="16">
        <v>45658</v>
      </c>
      <c r="E127" s="16">
        <v>45689</v>
      </c>
      <c r="F127" s="16">
        <v>45717</v>
      </c>
      <c r="G127" s="16">
        <v>45748</v>
      </c>
      <c r="H127" s="16">
        <v>45778</v>
      </c>
      <c r="I127" s="16">
        <v>45809</v>
      </c>
      <c r="J127" s="16">
        <v>45839</v>
      </c>
      <c r="K127" s="16">
        <v>45870</v>
      </c>
      <c r="L127" s="16">
        <v>45901</v>
      </c>
      <c r="M127" s="16">
        <v>45931</v>
      </c>
      <c r="N127" s="16">
        <v>45962</v>
      </c>
      <c r="O127" s="16">
        <v>45992</v>
      </c>
      <c r="P127" s="17" t="s">
        <v>3</v>
      </c>
    </row>
    <row r="128" spans="1:31" ht="16.5" customHeight="1">
      <c r="A128" s="21" t="s">
        <v>306</v>
      </c>
      <c r="C128" s="18" t="s">
        <v>4</v>
      </c>
      <c r="D128" s="19">
        <v>0.6808599821855843</v>
      </c>
      <c r="E128" s="19">
        <v>0.75021270013148733</v>
      </c>
      <c r="F128" s="19">
        <v>0.76659622404247518</v>
      </c>
      <c r="G128" s="19">
        <v>0.83244901642302838</v>
      </c>
      <c r="H128" s="19">
        <v>0.83287632953176027</v>
      </c>
      <c r="I128" s="19">
        <v>0.89137339830355533</v>
      </c>
      <c r="J128" s="19">
        <v>0.8306058647850918</v>
      </c>
      <c r="K128" s="19">
        <v>0.73091499729290743</v>
      </c>
      <c r="L128" s="19">
        <v>0.86802021295794984</v>
      </c>
      <c r="M128" s="19" t="s">
        <v>65</v>
      </c>
      <c r="N128" s="19" t="s">
        <v>65</v>
      </c>
      <c r="O128" s="19" t="s">
        <v>65</v>
      </c>
      <c r="P128" s="19">
        <v>0.7980171786343957</v>
      </c>
    </row>
    <row r="129" spans="1:31" ht="16.5" customHeight="1">
      <c r="A129" s="21" t="s">
        <v>307</v>
      </c>
      <c r="C129" s="18" t="s">
        <v>5</v>
      </c>
      <c r="D129" s="20">
        <v>63.359438527665198</v>
      </c>
      <c r="E129" s="20">
        <v>64.366877198889114</v>
      </c>
      <c r="F129" s="20">
        <v>70.24609134713964</v>
      </c>
      <c r="G129" s="20">
        <v>74.54685840144387</v>
      </c>
      <c r="H129" s="20">
        <v>76.450963489242582</v>
      </c>
      <c r="I129" s="20">
        <v>94.655674711738982</v>
      </c>
      <c r="J129" s="20">
        <v>69.767252782129191</v>
      </c>
      <c r="K129" s="20">
        <v>60.646946497909198</v>
      </c>
      <c r="L129" s="20">
        <v>78.763652911044346</v>
      </c>
      <c r="M129" s="20" t="s">
        <v>65</v>
      </c>
      <c r="N129" s="20" t="s">
        <v>65</v>
      </c>
      <c r="O129" s="20" t="s">
        <v>65</v>
      </c>
      <c r="P129" s="46">
        <v>73.199705855399685</v>
      </c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D129" s="22"/>
      <c r="AE129" s="22"/>
    </row>
    <row r="130" spans="1:31" ht="16.5" customHeight="1">
      <c r="A130" s="21" t="s">
        <v>308</v>
      </c>
      <c r="C130" s="18" t="s">
        <v>6</v>
      </c>
      <c r="D130" s="20">
        <v>43.138906187234745</v>
      </c>
      <c r="E130" s="20">
        <v>48.288848742410472</v>
      </c>
      <c r="F130" s="20">
        <v>53.850388380460032</v>
      </c>
      <c r="G130" s="20">
        <v>62.05645895370872</v>
      </c>
      <c r="H130" s="20">
        <v>63.674197860086977</v>
      </c>
      <c r="I130" s="20">
        <v>84.373550436518684</v>
      </c>
      <c r="J130" s="20">
        <v>57.949089330780517</v>
      </c>
      <c r="K130" s="20">
        <v>44.327762735342404</v>
      </c>
      <c r="L130" s="20">
        <v>68.368442773190765</v>
      </c>
      <c r="M130" s="20" t="s">
        <v>65</v>
      </c>
      <c r="N130" s="20" t="s">
        <v>65</v>
      </c>
      <c r="O130" s="20" t="s">
        <v>65</v>
      </c>
      <c r="P130" s="46">
        <v>58.414622743593711</v>
      </c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</row>
    <row r="131" spans="1:31" ht="6" customHeight="1"/>
    <row r="132" spans="1:31" ht="6" customHeight="1">
      <c r="D132" s="23"/>
      <c r="E132" s="23"/>
      <c r="F132" s="23"/>
      <c r="G132" s="23"/>
      <c r="H132" s="23"/>
      <c r="I132" s="23"/>
      <c r="J132" s="23"/>
    </row>
    <row r="133" spans="1:31" ht="16.5" customHeight="1">
      <c r="C133" s="24" t="s">
        <v>64</v>
      </c>
    </row>
    <row r="134" spans="1:31" ht="16.5" customHeight="1">
      <c r="A134" s="21" t="s">
        <v>309</v>
      </c>
      <c r="C134" s="25" t="s">
        <v>7</v>
      </c>
      <c r="D134" s="26">
        <v>-1.3272304595309703</v>
      </c>
      <c r="E134" s="26">
        <v>12.13084191912861</v>
      </c>
      <c r="F134" s="26">
        <v>-0.51172782367221448</v>
      </c>
      <c r="G134" s="26">
        <v>2.8622992239668021</v>
      </c>
      <c r="H134" s="26">
        <v>2.5254554028328324</v>
      </c>
      <c r="I134" s="26">
        <v>8.1754195993502972</v>
      </c>
      <c r="J134" s="26">
        <v>7.1205267478212324</v>
      </c>
      <c r="K134" s="26">
        <v>-2.6250065494175412</v>
      </c>
      <c r="L134" s="26">
        <v>2.6782169283522839</v>
      </c>
      <c r="M134" s="26" t="s">
        <v>65</v>
      </c>
      <c r="N134" s="26" t="s">
        <v>65</v>
      </c>
      <c r="O134" s="26" t="s">
        <v>65</v>
      </c>
      <c r="P134" s="26">
        <v>3.3192488380212493</v>
      </c>
    </row>
    <row r="135" spans="1:31" ht="16.5" customHeight="1">
      <c r="A135" s="21" t="s">
        <v>310</v>
      </c>
      <c r="C135" s="25" t="s">
        <v>8</v>
      </c>
      <c r="D135" s="47">
        <v>-3.351902099953652E-2</v>
      </c>
      <c r="E135" s="47">
        <v>-7.4213339214019292E-2</v>
      </c>
      <c r="F135" s="47">
        <v>-7.7425263982983328E-2</v>
      </c>
      <c r="G135" s="47">
        <v>8.173393558504638E-2</v>
      </c>
      <c r="H135" s="47">
        <v>-5.9399093081053955E-3</v>
      </c>
      <c r="I135" s="47">
        <v>0.11429643737365747</v>
      </c>
      <c r="J135" s="47">
        <v>-0.27662833871257109</v>
      </c>
      <c r="K135" s="47">
        <v>-0.42483670871193113</v>
      </c>
      <c r="L135" s="47">
        <v>-3.311932594271394E-2</v>
      </c>
      <c r="M135" s="47" t="s">
        <v>65</v>
      </c>
      <c r="N135" s="47" t="s">
        <v>65</v>
      </c>
      <c r="O135" s="47" t="s">
        <v>65</v>
      </c>
      <c r="P135" s="47">
        <v>-9.7499609909021068E-2</v>
      </c>
    </row>
    <row r="136" spans="1:31" ht="16.5" customHeight="1">
      <c r="A136" s="21" t="s">
        <v>311</v>
      </c>
      <c r="C136" s="25" t="s">
        <v>9</v>
      </c>
      <c r="D136" s="47">
        <v>-5.1998826914279039E-2</v>
      </c>
      <c r="E136" s="47">
        <v>0.10436028435939892</v>
      </c>
      <c r="F136" s="47">
        <v>-8.3542912053706675E-2</v>
      </c>
      <c r="G136" s="47">
        <v>0.12025279552752255</v>
      </c>
      <c r="H136" s="47">
        <v>2.5144621878704809E-2</v>
      </c>
      <c r="I136" s="47">
        <v>0.2268165073966768</v>
      </c>
      <c r="J136" s="47">
        <v>-0.20880132776367732</v>
      </c>
      <c r="K136" s="47">
        <v>-0.4447769764397923</v>
      </c>
      <c r="L136" s="47">
        <v>-2.3371209719756925E-3</v>
      </c>
      <c r="M136" s="47" t="s">
        <v>65</v>
      </c>
      <c r="N136" s="47" t="s">
        <v>65</v>
      </c>
      <c r="O136" s="47" t="s">
        <v>65</v>
      </c>
      <c r="P136" s="47">
        <v>-5.8332158736287054E-2</v>
      </c>
    </row>
    <row r="137" spans="1:31"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9" t="str">
        <f>+P123</f>
        <v>Source : MKG_destination - Septembre 2025</v>
      </c>
    </row>
    <row r="138" spans="1:31" ht="12.75" customHeight="1">
      <c r="C138" s="45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</row>
    <row r="140" spans="1:31" ht="48" customHeight="1">
      <c r="C140" s="15" t="s">
        <v>39</v>
      </c>
      <c r="D140" s="16">
        <v>45658</v>
      </c>
      <c r="E140" s="16">
        <v>45689</v>
      </c>
      <c r="F140" s="16">
        <v>45717</v>
      </c>
      <c r="G140" s="16">
        <v>45748</v>
      </c>
      <c r="H140" s="16">
        <v>45778</v>
      </c>
      <c r="I140" s="16">
        <v>45809</v>
      </c>
      <c r="J140" s="16">
        <v>45839</v>
      </c>
      <c r="K140" s="16">
        <v>45870</v>
      </c>
      <c r="L140" s="16">
        <v>45901</v>
      </c>
      <c r="M140" s="16">
        <v>45931</v>
      </c>
      <c r="N140" s="16">
        <v>45962</v>
      </c>
      <c r="O140" s="16">
        <v>45992</v>
      </c>
      <c r="P140" s="17" t="s">
        <v>3</v>
      </c>
    </row>
    <row r="141" spans="1:31" ht="16.5" customHeight="1">
      <c r="A141" s="21" t="s">
        <v>312</v>
      </c>
      <c r="C141" s="18" t="s">
        <v>4</v>
      </c>
      <c r="D141" s="19">
        <v>0.52095619871135646</v>
      </c>
      <c r="E141" s="19">
        <v>0.61080017732461489</v>
      </c>
      <c r="F141" s="19">
        <v>0.68424035091401347</v>
      </c>
      <c r="G141" s="19">
        <v>0.72522229451312081</v>
      </c>
      <c r="H141" s="19">
        <v>0.69609839024492626</v>
      </c>
      <c r="I141" s="19">
        <v>0.79104315766644984</v>
      </c>
      <c r="J141" s="19">
        <v>0.63181312569521686</v>
      </c>
      <c r="K141" s="19">
        <v>0.48816797900262465</v>
      </c>
      <c r="L141" s="19">
        <v>0.68505064087271461</v>
      </c>
      <c r="M141" s="19" t="s">
        <v>65</v>
      </c>
      <c r="N141" s="19" t="s">
        <v>65</v>
      </c>
      <c r="O141" s="19" t="s">
        <v>65</v>
      </c>
      <c r="P141" s="19">
        <v>0.64825244647799263</v>
      </c>
    </row>
    <row r="142" spans="1:31" ht="16.5" customHeight="1">
      <c r="A142" s="21" t="s">
        <v>313</v>
      </c>
      <c r="C142" s="18" t="s">
        <v>5</v>
      </c>
      <c r="D142" s="20">
        <v>67.482813412748769</v>
      </c>
      <c r="E142" s="20">
        <v>68.048296098888642</v>
      </c>
      <c r="F142" s="20">
        <v>70.825439677780508</v>
      </c>
      <c r="G142" s="20">
        <v>76.378071265699759</v>
      </c>
      <c r="H142" s="20">
        <v>81.15735873571623</v>
      </c>
      <c r="I142" s="20">
        <v>103.21869002741605</v>
      </c>
      <c r="J142" s="20">
        <v>75.469158998804147</v>
      </c>
      <c r="K142" s="20">
        <v>61.700339261903736</v>
      </c>
      <c r="L142" s="20">
        <v>86.031775829455157</v>
      </c>
      <c r="M142" s="20" t="s">
        <v>65</v>
      </c>
      <c r="N142" s="20" t="s">
        <v>65</v>
      </c>
      <c r="O142" s="20" t="s">
        <v>65</v>
      </c>
      <c r="P142" s="46">
        <v>78.203921098630417</v>
      </c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D142" s="22"/>
      <c r="AE142" s="22"/>
    </row>
    <row r="143" spans="1:31" ht="16.5" customHeight="1">
      <c r="A143" s="21" t="s">
        <v>314</v>
      </c>
      <c r="C143" s="18" t="s">
        <v>6</v>
      </c>
      <c r="D143" s="20">
        <v>35.155589953853337</v>
      </c>
      <c r="E143" s="20">
        <v>41.563911323839079</v>
      </c>
      <c r="F143" s="20">
        <v>48.461623698763823</v>
      </c>
      <c r="G143" s="20">
        <v>55.391080093797441</v>
      </c>
      <c r="H143" s="20">
        <v>56.493506772462062</v>
      </c>
      <c r="I143" s="20">
        <v>81.650438489481672</v>
      </c>
      <c r="J143" s="20">
        <v>47.682405240623751</v>
      </c>
      <c r="K143" s="20">
        <v>30.120129921259842</v>
      </c>
      <c r="L143" s="20">
        <v>58.936123167385979</v>
      </c>
      <c r="M143" s="20" t="s">
        <v>65</v>
      </c>
      <c r="N143" s="20" t="s">
        <v>65</v>
      </c>
      <c r="O143" s="20" t="s">
        <v>65</v>
      </c>
      <c r="P143" s="46">
        <v>50.695883176359075</v>
      </c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</row>
    <row r="144" spans="1:31" ht="6" customHeight="1"/>
    <row r="145" spans="1:31" ht="6" customHeight="1">
      <c r="D145" s="23"/>
      <c r="E145" s="23"/>
      <c r="F145" s="23"/>
      <c r="G145" s="23"/>
      <c r="H145" s="23"/>
      <c r="I145" s="23"/>
      <c r="J145" s="23"/>
    </row>
    <row r="146" spans="1:31" ht="16.5" customHeight="1">
      <c r="C146" s="24" t="s">
        <v>64</v>
      </c>
    </row>
    <row r="147" spans="1:31" ht="16.5" customHeight="1">
      <c r="A147" s="21" t="s">
        <v>315</v>
      </c>
      <c r="C147" s="25" t="s">
        <v>7</v>
      </c>
      <c r="D147" s="26">
        <v>-4.691168894044317</v>
      </c>
      <c r="E147" s="26">
        <v>2.1846866369472973</v>
      </c>
      <c r="F147" s="26">
        <v>-2.785218773235365</v>
      </c>
      <c r="G147" s="26">
        <v>6.699197571025806</v>
      </c>
      <c r="H147" s="26">
        <v>-1.5782735534241366</v>
      </c>
      <c r="I147" s="26">
        <v>18.3409238776838</v>
      </c>
      <c r="J147" s="26">
        <v>2.518751873328462</v>
      </c>
      <c r="K147" s="26">
        <v>-8.6419742872244178</v>
      </c>
      <c r="L147" s="26">
        <v>-5.4376815210564473</v>
      </c>
      <c r="M147" s="26" t="s">
        <v>65</v>
      </c>
      <c r="N147" s="26" t="s">
        <v>65</v>
      </c>
      <c r="O147" s="26" t="s">
        <v>65</v>
      </c>
      <c r="P147" s="26">
        <v>0.68512230733540624</v>
      </c>
    </row>
    <row r="148" spans="1:31" ht="16.5" customHeight="1">
      <c r="A148" s="21" t="s">
        <v>316</v>
      </c>
      <c r="C148" s="25" t="s">
        <v>8</v>
      </c>
      <c r="D148" s="47">
        <v>-3.249832364519567E-2</v>
      </c>
      <c r="E148" s="47">
        <v>-7.3165170674893698E-4</v>
      </c>
      <c r="F148" s="47">
        <v>-7.2897355688790744E-2</v>
      </c>
      <c r="G148" s="47">
        <v>-2.9795007027000664E-2</v>
      </c>
      <c r="H148" s="47">
        <v>-1.1230871370168205E-2</v>
      </c>
      <c r="I148" s="47">
        <v>9.9627377137455841E-2</v>
      </c>
      <c r="J148" s="47">
        <v>-0.4756417728648078</v>
      </c>
      <c r="K148" s="47">
        <v>-0.58906858854127209</v>
      </c>
      <c r="L148" s="47">
        <v>-0.13093325090150609</v>
      </c>
      <c r="M148" s="47" t="s">
        <v>65</v>
      </c>
      <c r="N148" s="47" t="s">
        <v>65</v>
      </c>
      <c r="O148" s="47" t="s">
        <v>65</v>
      </c>
      <c r="P148" s="47">
        <v>-0.18142696761395505</v>
      </c>
    </row>
    <row r="149" spans="1:31" ht="16.5" customHeight="1">
      <c r="A149" s="21" t="s">
        <v>317</v>
      </c>
      <c r="C149" s="25" t="s">
        <v>9</v>
      </c>
      <c r="D149" s="47">
        <v>-0.11242384624904467</v>
      </c>
      <c r="E149" s="47">
        <v>3.6335602464896866E-2</v>
      </c>
      <c r="F149" s="47">
        <v>-0.10915926758243677</v>
      </c>
      <c r="G149" s="47">
        <v>6.8948468420055198E-2</v>
      </c>
      <c r="H149" s="47">
        <v>-3.3152342661469159E-2</v>
      </c>
      <c r="I149" s="47">
        <v>0.43154074456023639</v>
      </c>
      <c r="J149" s="47">
        <v>-0.45387005317914619</v>
      </c>
      <c r="K149" s="47">
        <v>-0.65087392402688726</v>
      </c>
      <c r="L149" s="47">
        <v>-0.19484362051598303</v>
      </c>
      <c r="M149" s="47" t="s">
        <v>65</v>
      </c>
      <c r="N149" s="47" t="s">
        <v>65</v>
      </c>
      <c r="O149" s="47" t="s">
        <v>65</v>
      </c>
      <c r="P149" s="47">
        <v>-0.17268325737134038</v>
      </c>
    </row>
    <row r="150" spans="1:31"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9" t="str">
        <f>+P137</f>
        <v>Source : MKG_destination - Septembre 2025</v>
      </c>
    </row>
    <row r="151" spans="1:31" ht="12.75" customHeight="1">
      <c r="C151" s="45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</row>
    <row r="153" spans="1:31" ht="48" customHeight="1">
      <c r="C153" s="15" t="s">
        <v>40</v>
      </c>
      <c r="D153" s="16">
        <v>45658</v>
      </c>
      <c r="E153" s="16">
        <v>45689</v>
      </c>
      <c r="F153" s="16">
        <v>45717</v>
      </c>
      <c r="G153" s="16">
        <v>45748</v>
      </c>
      <c r="H153" s="16">
        <v>45778</v>
      </c>
      <c r="I153" s="16">
        <v>45809</v>
      </c>
      <c r="J153" s="16">
        <v>45839</v>
      </c>
      <c r="K153" s="16">
        <v>45870</v>
      </c>
      <c r="L153" s="16">
        <v>45901</v>
      </c>
      <c r="M153" s="16">
        <v>45931</v>
      </c>
      <c r="N153" s="16">
        <v>45962</v>
      </c>
      <c r="O153" s="16">
        <v>45992</v>
      </c>
      <c r="P153" s="17" t="s">
        <v>3</v>
      </c>
    </row>
    <row r="154" spans="1:31" ht="16.5" customHeight="1">
      <c r="A154" s="21" t="s">
        <v>318</v>
      </c>
      <c r="C154" s="18" t="s">
        <v>4</v>
      </c>
      <c r="D154" s="19">
        <v>0.41091314031180398</v>
      </c>
      <c r="E154" s="19">
        <v>0.41982182628062359</v>
      </c>
      <c r="F154" s="19">
        <v>0.57726848193117319</v>
      </c>
      <c r="G154" s="19">
        <v>0.7246826948886077</v>
      </c>
      <c r="H154" s="19">
        <v>0.71118614843020334</v>
      </c>
      <c r="I154" s="19">
        <v>0.73867331454584872</v>
      </c>
      <c r="J154" s="19">
        <v>0.665960198290107</v>
      </c>
      <c r="K154" s="19">
        <v>0.42758100438249874</v>
      </c>
      <c r="L154" s="19">
        <v>0.69397332150907143</v>
      </c>
      <c r="M154" s="19" t="s">
        <v>65</v>
      </c>
      <c r="N154" s="19" t="s">
        <v>65</v>
      </c>
      <c r="O154" s="19" t="s">
        <v>65</v>
      </c>
      <c r="P154" s="19">
        <v>0.59729802491495143</v>
      </c>
    </row>
    <row r="155" spans="1:31" ht="16.5" customHeight="1">
      <c r="A155" s="21" t="s">
        <v>319</v>
      </c>
      <c r="C155" s="18" t="s">
        <v>5</v>
      </c>
      <c r="D155" s="20">
        <v>121.6007162995017</v>
      </c>
      <c r="E155" s="20">
        <v>94.361891341417206</v>
      </c>
      <c r="F155" s="20">
        <v>91.189115976975728</v>
      </c>
      <c r="G155" s="20">
        <v>98.828982353563674</v>
      </c>
      <c r="H155" s="20">
        <v>104.75223665269219</v>
      </c>
      <c r="I155" s="20">
        <v>134.61905722670579</v>
      </c>
      <c r="J155" s="20">
        <v>98.250731565888131</v>
      </c>
      <c r="K155" s="20">
        <v>90.553429282533813</v>
      </c>
      <c r="L155" s="20">
        <v>113.52710685000798</v>
      </c>
      <c r="M155" s="20" t="s">
        <v>65</v>
      </c>
      <c r="N155" s="20" t="s">
        <v>65</v>
      </c>
      <c r="O155" s="20" t="s">
        <v>65</v>
      </c>
      <c r="P155" s="46">
        <v>106.38465158266749</v>
      </c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D155" s="22"/>
      <c r="AE155" s="22"/>
    </row>
    <row r="156" spans="1:31" ht="16.5" customHeight="1">
      <c r="A156" s="21" t="s">
        <v>320</v>
      </c>
      <c r="C156" s="18" t="s">
        <v>6</v>
      </c>
      <c r="D156" s="20">
        <v>49.967332198793017</v>
      </c>
      <c r="E156" s="20">
        <v>39.615181554247535</v>
      </c>
      <c r="F156" s="20">
        <v>52.640602548674472</v>
      </c>
      <c r="G156" s="20">
        <v>71.61965326507918</v>
      </c>
      <c r="H156" s="20">
        <v>74.498339724477333</v>
      </c>
      <c r="I156" s="20">
        <v>99.439505202688053</v>
      </c>
      <c r="J156" s="20">
        <v>65.431076675766931</v>
      </c>
      <c r="K156" s="20">
        <v>38.718926242905383</v>
      </c>
      <c r="L156" s="20">
        <v>78.784783422015295</v>
      </c>
      <c r="M156" s="20" t="s">
        <v>65</v>
      </c>
      <c r="N156" s="20" t="s">
        <v>65</v>
      </c>
      <c r="O156" s="20" t="s">
        <v>65</v>
      </c>
      <c r="P156" s="46">
        <v>63.54334227159255</v>
      </c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</row>
    <row r="157" spans="1:31" ht="6" customHeight="1"/>
    <row r="158" spans="1:31" ht="6" customHeight="1">
      <c r="D158" s="23"/>
      <c r="E158" s="23"/>
      <c r="F158" s="23"/>
      <c r="G158" s="23"/>
      <c r="H158" s="23"/>
      <c r="I158" s="23"/>
      <c r="J158" s="23"/>
    </row>
    <row r="159" spans="1:31" ht="16.5" customHeight="1">
      <c r="C159" s="24" t="s">
        <v>64</v>
      </c>
    </row>
    <row r="160" spans="1:31" ht="16.5" customHeight="1">
      <c r="A160" s="21" t="s">
        <v>321</v>
      </c>
      <c r="C160" s="25" t="s">
        <v>7</v>
      </c>
      <c r="D160" s="26">
        <v>-18.751347079531584</v>
      </c>
      <c r="E160" s="26">
        <v>-17.840411642730981</v>
      </c>
      <c r="F160" s="26">
        <v>-14.738846181478561</v>
      </c>
      <c r="G160" s="26">
        <v>-1.1286124710501388</v>
      </c>
      <c r="H160" s="26">
        <v>-5.7762770313959262</v>
      </c>
      <c r="I160" s="26">
        <v>-6.0695653531359861</v>
      </c>
      <c r="J160" s="26">
        <v>-13.794094403333579</v>
      </c>
      <c r="K160" s="26">
        <v>-36.101731446224591</v>
      </c>
      <c r="L160" s="26">
        <v>-12.443796282648911</v>
      </c>
      <c r="M160" s="26" t="s">
        <v>65</v>
      </c>
      <c r="N160" s="26" t="s">
        <v>65</v>
      </c>
      <c r="O160" s="26" t="s">
        <v>65</v>
      </c>
      <c r="P160" s="26">
        <v>-14.05907140507956</v>
      </c>
    </row>
    <row r="161" spans="1:31" ht="16.5" customHeight="1">
      <c r="A161" s="21" t="s">
        <v>322</v>
      </c>
      <c r="C161" s="25" t="s">
        <v>8</v>
      </c>
      <c r="D161" s="47">
        <v>0.29790080124193707</v>
      </c>
      <c r="E161" s="47">
        <v>6.2515655227936229E-2</v>
      </c>
      <c r="F161" s="47">
        <v>-4.7637860460132075E-2</v>
      </c>
      <c r="G161" s="47">
        <v>2.4381685684675691E-2</v>
      </c>
      <c r="H161" s="47">
        <v>-2.1585672783439702E-2</v>
      </c>
      <c r="I161" s="47">
        <v>0.24785027559114292</v>
      </c>
      <c r="J161" s="47">
        <v>-0.1803972847889368</v>
      </c>
      <c r="K161" s="47">
        <v>-0.3798734068374412</v>
      </c>
      <c r="L161" s="47">
        <v>-4.5674229910022457E-2</v>
      </c>
      <c r="M161" s="47" t="s">
        <v>65</v>
      </c>
      <c r="N161" s="47" t="s">
        <v>65</v>
      </c>
      <c r="O161" s="47" t="s">
        <v>65</v>
      </c>
      <c r="P161" s="47">
        <v>-3.0123369648155762E-2</v>
      </c>
    </row>
    <row r="162" spans="1:31" ht="16.5" customHeight="1">
      <c r="A162" s="21" t="s">
        <v>323</v>
      </c>
      <c r="C162" s="25" t="s">
        <v>9</v>
      </c>
      <c r="D162" s="47">
        <v>-0.10878880692679516</v>
      </c>
      <c r="E162" s="47">
        <v>-0.2543498518128875</v>
      </c>
      <c r="F162" s="47">
        <v>-0.24133943476896469</v>
      </c>
      <c r="G162" s="47">
        <v>8.6727328759295119E-3</v>
      </c>
      <c r="H162" s="47">
        <v>-9.5083301399913056E-2</v>
      </c>
      <c r="I162" s="47">
        <v>0.15310167887181603</v>
      </c>
      <c r="J162" s="47">
        <v>-0.32103245286662052</v>
      </c>
      <c r="K162" s="47">
        <v>-0.66376500531071203</v>
      </c>
      <c r="L162" s="47">
        <v>-0.19077774567988359</v>
      </c>
      <c r="M162" s="47" t="s">
        <v>65</v>
      </c>
      <c r="N162" s="47" t="s">
        <v>65</v>
      </c>
      <c r="O162" s="47" t="s">
        <v>65</v>
      </c>
      <c r="P162" s="47">
        <v>-0.21491497955057359</v>
      </c>
    </row>
    <row r="163" spans="1:31"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9" t="str">
        <f>+P150</f>
        <v>Source : MKG_destination - Septembre 2025</v>
      </c>
    </row>
    <row r="164" spans="1:31" ht="12.75" customHeight="1">
      <c r="C164" s="45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</row>
    <row r="166" spans="1:31" ht="48" customHeight="1">
      <c r="C166" s="15" t="s">
        <v>42</v>
      </c>
      <c r="D166" s="16">
        <v>45658</v>
      </c>
      <c r="E166" s="16">
        <v>45689</v>
      </c>
      <c r="F166" s="16">
        <v>45717</v>
      </c>
      <c r="G166" s="16">
        <v>45748</v>
      </c>
      <c r="H166" s="16">
        <v>45778</v>
      </c>
      <c r="I166" s="16">
        <v>45809</v>
      </c>
      <c r="J166" s="16">
        <v>45839</v>
      </c>
      <c r="K166" s="16">
        <v>45870</v>
      </c>
      <c r="L166" s="16">
        <v>45901</v>
      </c>
      <c r="M166" s="16">
        <v>45931</v>
      </c>
      <c r="N166" s="16">
        <v>45962</v>
      </c>
      <c r="O166" s="16">
        <v>45992</v>
      </c>
      <c r="P166" s="17" t="s">
        <v>3</v>
      </c>
    </row>
    <row r="167" spans="1:31" ht="16.5" customHeight="1">
      <c r="C167" s="18" t="s">
        <v>4</v>
      </c>
      <c r="D167" s="19">
        <v>0.56685148634192639</v>
      </c>
      <c r="E167" s="19">
        <v>0.63211806785183089</v>
      </c>
      <c r="F167" s="19">
        <v>0.69733015925630171</v>
      </c>
      <c r="G167" s="19">
        <v>0.77167532660914273</v>
      </c>
      <c r="H167" s="19">
        <v>0.75826038480661739</v>
      </c>
      <c r="I167" s="19">
        <v>0.82285329494264614</v>
      </c>
      <c r="J167" s="19">
        <v>0.72472164047550891</v>
      </c>
      <c r="K167" s="19">
        <v>0.58018384569017478</v>
      </c>
      <c r="L167" s="19">
        <v>0.76577592509060366</v>
      </c>
      <c r="M167" s="19" t="s">
        <v>65</v>
      </c>
      <c r="N167" s="19" t="s">
        <v>65</v>
      </c>
      <c r="O167" s="19" t="s">
        <v>65</v>
      </c>
      <c r="P167" s="19">
        <v>0.70248937409801393</v>
      </c>
    </row>
    <row r="168" spans="1:31" ht="16.5" customHeight="1">
      <c r="C168" s="18" t="s">
        <v>5</v>
      </c>
      <c r="D168" s="20">
        <v>73.573703765615662</v>
      </c>
      <c r="E168" s="20">
        <v>69.938163196438325</v>
      </c>
      <c r="F168" s="20">
        <v>74.086012700534766</v>
      </c>
      <c r="G168" s="20">
        <v>79.829381315695926</v>
      </c>
      <c r="H168" s="20">
        <v>83.568541874683319</v>
      </c>
      <c r="I168" s="20">
        <v>105.27910351174854</v>
      </c>
      <c r="J168" s="20">
        <v>77.04062206019168</v>
      </c>
      <c r="K168" s="20">
        <v>65.587950536187378</v>
      </c>
      <c r="L168" s="20">
        <v>87.72593013697761</v>
      </c>
      <c r="M168" s="20" t="s">
        <v>65</v>
      </c>
      <c r="N168" s="20" t="s">
        <v>65</v>
      </c>
      <c r="O168" s="20" t="s">
        <v>65</v>
      </c>
      <c r="P168" s="46">
        <v>80.792268132867761</v>
      </c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D168" s="22"/>
      <c r="AE168" s="22"/>
    </row>
    <row r="169" spans="1:31" ht="16.5" customHeight="1">
      <c r="C169" s="18" t="s">
        <v>6</v>
      </c>
      <c r="D169" s="20">
        <v>41.705363335219822</v>
      </c>
      <c r="E169" s="20">
        <v>44.209176588838623</v>
      </c>
      <c r="F169" s="20">
        <v>51.662411035128294</v>
      </c>
      <c r="G169" s="20">
        <v>61.602363899795456</v>
      </c>
      <c r="H169" s="20">
        <v>63.366714719625286</v>
      </c>
      <c r="I169" s="20">
        <v>86.629257213250199</v>
      </c>
      <c r="J169" s="20">
        <v>55.833006002715791</v>
      </c>
      <c r="K169" s="20">
        <v>38.053069373022154</v>
      </c>
      <c r="L169" s="20">
        <v>67.178405305077689</v>
      </c>
      <c r="M169" s="20" t="s">
        <v>65</v>
      </c>
      <c r="N169" s="20" t="s">
        <v>65</v>
      </c>
      <c r="O169" s="20" t="s">
        <v>65</v>
      </c>
      <c r="P169" s="46">
        <v>56.755709872617189</v>
      </c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</row>
    <row r="170" spans="1:31" ht="6" customHeight="1"/>
    <row r="171" spans="1:31" ht="6" customHeight="1">
      <c r="D171" s="23"/>
      <c r="E171" s="23"/>
      <c r="F171" s="23"/>
      <c r="G171" s="23"/>
      <c r="H171" s="23"/>
      <c r="I171" s="23"/>
      <c r="J171" s="23"/>
    </row>
    <row r="172" spans="1:31" ht="16.5" customHeight="1">
      <c r="C172" s="24" t="s">
        <v>64</v>
      </c>
    </row>
    <row r="173" spans="1:31" ht="16.5" customHeight="1">
      <c r="C173" s="25" t="s">
        <v>7</v>
      </c>
      <c r="D173" s="26">
        <v>-6.0296033759976275</v>
      </c>
      <c r="E173" s="26">
        <v>2.3678220381166626</v>
      </c>
      <c r="F173" s="26">
        <v>-4.3246874439317518</v>
      </c>
      <c r="G173" s="26">
        <v>3.4340747751910872</v>
      </c>
      <c r="H173" s="26">
        <v>-0.68855373581835355</v>
      </c>
      <c r="I173" s="26">
        <v>8.7885211492544908</v>
      </c>
      <c r="J173" s="26">
        <v>1.0766504346223726</v>
      </c>
      <c r="K173" s="26">
        <v>-11.802415840753754</v>
      </c>
      <c r="L173" s="26">
        <v>-3.4130660617009645</v>
      </c>
      <c r="M173" s="26" t="s">
        <v>65</v>
      </c>
      <c r="N173" s="26" t="s">
        <v>65</v>
      </c>
      <c r="O173" s="26" t="s">
        <v>65</v>
      </c>
      <c r="P173" s="26">
        <v>-1.2469194411990903</v>
      </c>
    </row>
    <row r="174" spans="1:31" ht="16.5" customHeight="1">
      <c r="C174" s="25" t="s">
        <v>8</v>
      </c>
      <c r="D174" s="47">
        <v>9.482300090214002E-3</v>
      </c>
      <c r="E174" s="47">
        <v>-4.3055762266704489E-2</v>
      </c>
      <c r="F174" s="47">
        <v>-7.704791255322696E-2</v>
      </c>
      <c r="G174" s="47">
        <v>2.5727638035037081E-2</v>
      </c>
      <c r="H174" s="47">
        <v>-1.672849796448872E-2</v>
      </c>
      <c r="I174" s="47">
        <v>0.13416931696476397</v>
      </c>
      <c r="J174" s="47">
        <v>-0.33841628389912448</v>
      </c>
      <c r="K174" s="47">
        <v>-0.48864155227763117</v>
      </c>
      <c r="L174" s="47">
        <v>-7.9714887398309675E-2</v>
      </c>
      <c r="M174" s="47" t="s">
        <v>65</v>
      </c>
      <c r="N174" s="47" t="s">
        <v>65</v>
      </c>
      <c r="O174" s="47" t="s">
        <v>65</v>
      </c>
      <c r="P174" s="47">
        <v>-0.12161651477799729</v>
      </c>
    </row>
    <row r="175" spans="1:31" ht="16.5" customHeight="1">
      <c r="C175" s="25" t="s">
        <v>9</v>
      </c>
      <c r="D175" s="47">
        <v>-8.757266209228487E-2</v>
      </c>
      <c r="E175" s="47">
        <v>-5.8150446382801979E-3</v>
      </c>
      <c r="F175" s="47">
        <v>-0.13094479461036335</v>
      </c>
      <c r="G175" s="47">
        <v>7.3500053828309042E-2</v>
      </c>
      <c r="H175" s="47">
        <v>-2.5576944338413954E-2</v>
      </c>
      <c r="I175" s="47">
        <v>0.26978977795389847</v>
      </c>
      <c r="J175" s="47">
        <v>-0.32843954503369932</v>
      </c>
      <c r="K175" s="47">
        <v>-0.57508090857663352</v>
      </c>
      <c r="L175" s="47">
        <v>-0.11898189608446641</v>
      </c>
      <c r="M175" s="47" t="s">
        <v>65</v>
      </c>
      <c r="N175" s="47" t="s">
        <v>65</v>
      </c>
      <c r="O175" s="47" t="s">
        <v>65</v>
      </c>
      <c r="P175" s="47">
        <v>-0.13693591219194967</v>
      </c>
    </row>
    <row r="176" spans="1:31"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9" t="str">
        <f>+P163</f>
        <v>Source : MKG_destination - Septembre 2025</v>
      </c>
    </row>
    <row r="177" spans="1:31" ht="12.75" customHeight="1">
      <c r="C177" s="45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</row>
    <row r="179" spans="1:31" ht="24">
      <c r="C179" s="45" t="s">
        <v>53</v>
      </c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</row>
    <row r="180" spans="1:31" ht="48" customHeight="1">
      <c r="C180" s="15" t="s">
        <v>38</v>
      </c>
      <c r="D180" s="16">
        <v>45658</v>
      </c>
      <c r="E180" s="16">
        <v>45689</v>
      </c>
      <c r="F180" s="16">
        <v>45717</v>
      </c>
      <c r="G180" s="16">
        <v>45748</v>
      </c>
      <c r="H180" s="16">
        <v>45778</v>
      </c>
      <c r="I180" s="16">
        <v>45809</v>
      </c>
      <c r="J180" s="16">
        <v>45839</v>
      </c>
      <c r="K180" s="16">
        <v>45870</v>
      </c>
      <c r="L180" s="16">
        <v>45901</v>
      </c>
      <c r="M180" s="16">
        <v>45931</v>
      </c>
      <c r="N180" s="16">
        <v>45962</v>
      </c>
      <c r="O180" s="16">
        <v>45992</v>
      </c>
      <c r="P180" s="17" t="s">
        <v>3</v>
      </c>
    </row>
    <row r="181" spans="1:31" ht="16.5" customHeight="1">
      <c r="A181" s="21" t="s">
        <v>324</v>
      </c>
      <c r="C181" s="18" t="s">
        <v>4</v>
      </c>
      <c r="D181" s="19">
        <v>0.51112001602885193</v>
      </c>
      <c r="E181" s="19">
        <v>0.57910936113575862</v>
      </c>
      <c r="F181" s="19">
        <v>0.65008235998802033</v>
      </c>
      <c r="G181" s="19">
        <v>0.78921113689095124</v>
      </c>
      <c r="H181" s="19">
        <v>0.77877154903575085</v>
      </c>
      <c r="I181" s="19">
        <v>0.80230729569476666</v>
      </c>
      <c r="J181" s="19">
        <v>0.74501659057455782</v>
      </c>
      <c r="K181" s="19">
        <v>0.62743557118978122</v>
      </c>
      <c r="L181" s="19">
        <v>0.77500644496004123</v>
      </c>
      <c r="M181" s="19" t="s">
        <v>65</v>
      </c>
      <c r="N181" s="19" t="s">
        <v>65</v>
      </c>
      <c r="O181" s="19" t="s">
        <v>65</v>
      </c>
      <c r="P181" s="19">
        <v>0.69571905330342887</v>
      </c>
    </row>
    <row r="182" spans="1:31" ht="16.5" customHeight="1">
      <c r="A182" s="21" t="s">
        <v>325</v>
      </c>
      <c r="C182" s="18" t="s">
        <v>5</v>
      </c>
      <c r="D182" s="20">
        <v>61.365262703351625</v>
      </c>
      <c r="E182" s="20">
        <v>58.77582015351927</v>
      </c>
      <c r="F182" s="20">
        <v>63.040210942748821</v>
      </c>
      <c r="G182" s="20">
        <v>71.191002080373039</v>
      </c>
      <c r="H182" s="20">
        <v>73.236298873956855</v>
      </c>
      <c r="I182" s="20">
        <v>94.050983393714958</v>
      </c>
      <c r="J182" s="20">
        <v>70.822251988279618</v>
      </c>
      <c r="K182" s="20">
        <v>61.982838718215071</v>
      </c>
      <c r="L182" s="20">
        <v>75.530261304573798</v>
      </c>
      <c r="M182" s="20" t="s">
        <v>65</v>
      </c>
      <c r="N182" s="20" t="s">
        <v>65</v>
      </c>
      <c r="O182" s="20" t="s">
        <v>65</v>
      </c>
      <c r="P182" s="46">
        <v>71.154386708298432</v>
      </c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D182" s="22"/>
      <c r="AE182" s="22"/>
    </row>
    <row r="183" spans="1:31" ht="16.5" customHeight="1">
      <c r="A183" s="21" t="s">
        <v>326</v>
      </c>
      <c r="C183" s="18" t="s">
        <v>6</v>
      </c>
      <c r="D183" s="20">
        <v>31.365014056551793</v>
      </c>
      <c r="E183" s="20">
        <v>34.037627659334795</v>
      </c>
      <c r="F183" s="20">
        <v>40.981329103804782</v>
      </c>
      <c r="G183" s="20">
        <v>56.18473168825728</v>
      </c>
      <c r="H183" s="20">
        <v>57.034345919716586</v>
      </c>
      <c r="I183" s="20">
        <v>75.45779014404485</v>
      </c>
      <c r="J183" s="20">
        <v>52.763752713120276</v>
      </c>
      <c r="K183" s="20">
        <v>38.890237815127364</v>
      </c>
      <c r="L183" s="20">
        <v>58.536439300560708</v>
      </c>
      <c r="M183" s="20" t="s">
        <v>65</v>
      </c>
      <c r="N183" s="20" t="s">
        <v>65</v>
      </c>
      <c r="O183" s="20" t="s">
        <v>65</v>
      </c>
      <c r="P183" s="46">
        <v>49.503462559083474</v>
      </c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</row>
    <row r="184" spans="1:31" ht="6" customHeight="1"/>
    <row r="185" spans="1:31" ht="6" customHeight="1">
      <c r="D185" s="23"/>
      <c r="E185" s="23"/>
      <c r="F185" s="23"/>
      <c r="G185" s="23"/>
      <c r="H185" s="23"/>
      <c r="I185" s="23"/>
      <c r="J185" s="23"/>
    </row>
    <row r="186" spans="1:31" ht="16.5" customHeight="1">
      <c r="C186" s="24" t="s">
        <v>64</v>
      </c>
    </row>
    <row r="187" spans="1:31" ht="16.5" customHeight="1">
      <c r="A187" s="21" t="s">
        <v>327</v>
      </c>
      <c r="C187" s="25" t="s">
        <v>7</v>
      </c>
      <c r="D187" s="26">
        <v>7.7135357974330576</v>
      </c>
      <c r="E187" s="26">
        <v>9.0714906155657644</v>
      </c>
      <c r="F187" s="26">
        <v>-0.88342088133589458</v>
      </c>
      <c r="G187" s="26">
        <v>11.261676560254429</v>
      </c>
      <c r="H187" s="26">
        <v>6.8238317484861755</v>
      </c>
      <c r="I187" s="26">
        <v>16.222378300676642</v>
      </c>
      <c r="J187" s="26">
        <v>11.723367660439221</v>
      </c>
      <c r="K187" s="26">
        <v>0.86979084627129</v>
      </c>
      <c r="L187" s="26">
        <v>5.3020904035693146</v>
      </c>
      <c r="M187" s="26" t="s">
        <v>65</v>
      </c>
      <c r="N187" s="26" t="s">
        <v>65</v>
      </c>
      <c r="O187" s="26" t="s">
        <v>65</v>
      </c>
      <c r="P187" s="26">
        <v>7.5761684206876119</v>
      </c>
    </row>
    <row r="188" spans="1:31" ht="16.5" customHeight="1">
      <c r="A188" s="21" t="s">
        <v>328</v>
      </c>
      <c r="C188" s="25" t="s">
        <v>8</v>
      </c>
      <c r="D188" s="47">
        <v>-2.8068180314249402E-2</v>
      </c>
      <c r="E188" s="47">
        <v>-5.3213847526443314E-2</v>
      </c>
      <c r="F188" s="47">
        <v>-8.882449400582404E-2</v>
      </c>
      <c r="G188" s="47">
        <v>4.5790972505993288E-2</v>
      </c>
      <c r="H188" s="47">
        <v>1.388159342319506E-3</v>
      </c>
      <c r="I188" s="47">
        <v>0.19827643053202371</v>
      </c>
      <c r="J188" s="47">
        <v>-0.22765178183139112</v>
      </c>
      <c r="K188" s="47">
        <v>-0.42876692304669206</v>
      </c>
      <c r="L188" s="47">
        <v>-3.3333406953710454E-2</v>
      </c>
      <c r="M188" s="47" t="s">
        <v>65</v>
      </c>
      <c r="N188" s="47" t="s">
        <v>65</v>
      </c>
      <c r="O188" s="47" t="s">
        <v>65</v>
      </c>
      <c r="P188" s="47">
        <v>-8.4314130083362304E-2</v>
      </c>
    </row>
    <row r="189" spans="1:31" ht="16.5" customHeight="1">
      <c r="A189" s="21" t="s">
        <v>329</v>
      </c>
      <c r="C189" s="25" t="s">
        <v>9</v>
      </c>
      <c r="D189" s="47">
        <v>0.14468057346470187</v>
      </c>
      <c r="E189" s="47">
        <v>0.12264322065958755</v>
      </c>
      <c r="F189" s="47">
        <v>-0.10104078217750145</v>
      </c>
      <c r="G189" s="47">
        <v>0.21985922051061912</v>
      </c>
      <c r="H189" s="47">
        <v>9.7559654366740967E-2</v>
      </c>
      <c r="I189" s="47">
        <v>0.50196951400549517</v>
      </c>
      <c r="J189" s="47">
        <v>-8.3421635996201671E-2</v>
      </c>
      <c r="K189" s="47">
        <v>-0.42073681058785917</v>
      </c>
      <c r="L189" s="47">
        <v>3.7656292644426603E-2</v>
      </c>
      <c r="M189" s="47" t="s">
        <v>65</v>
      </c>
      <c r="N189" s="47" t="s">
        <v>65</v>
      </c>
      <c r="O189" s="47" t="s">
        <v>65</v>
      </c>
      <c r="P189" s="47">
        <v>2.758695726143312E-2</v>
      </c>
    </row>
    <row r="190" spans="1:31"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9" t="str">
        <f>+P176</f>
        <v>Source : MKG_destination - Septembre 2025</v>
      </c>
    </row>
    <row r="191" spans="1:31" ht="12.75" customHeight="1">
      <c r="C191" s="45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</row>
    <row r="193" spans="1:31" ht="48" customHeight="1">
      <c r="C193" s="15" t="s">
        <v>39</v>
      </c>
      <c r="D193" s="16">
        <v>45658</v>
      </c>
      <c r="E193" s="16">
        <v>45689</v>
      </c>
      <c r="F193" s="16">
        <v>45717</v>
      </c>
      <c r="G193" s="16">
        <v>45748</v>
      </c>
      <c r="H193" s="16">
        <v>45778</v>
      </c>
      <c r="I193" s="16">
        <v>45809</v>
      </c>
      <c r="J193" s="16">
        <v>45839</v>
      </c>
      <c r="K193" s="16">
        <v>45870</v>
      </c>
      <c r="L193" s="16">
        <v>45901</v>
      </c>
      <c r="M193" s="16">
        <v>45931</v>
      </c>
      <c r="N193" s="16">
        <v>45962</v>
      </c>
      <c r="O193" s="16">
        <v>45992</v>
      </c>
      <c r="P193" s="17" t="s">
        <v>3</v>
      </c>
    </row>
    <row r="194" spans="1:31" ht="16.5" customHeight="1">
      <c r="A194" s="21" t="s">
        <v>330</v>
      </c>
      <c r="C194" s="18" t="s">
        <v>4</v>
      </c>
      <c r="D194" s="19">
        <v>0.53859716366423915</v>
      </c>
      <c r="E194" s="19">
        <v>0.52826136106714905</v>
      </c>
      <c r="F194" s="19">
        <v>0.60750592371780177</v>
      </c>
      <c r="G194" s="19">
        <v>0.72159150635971825</v>
      </c>
      <c r="H194" s="19">
        <v>0.6587632257003454</v>
      </c>
      <c r="I194" s="19">
        <v>0.74155356627201852</v>
      </c>
      <c r="J194" s="19">
        <v>0.61258421253336726</v>
      </c>
      <c r="K194" s="19">
        <v>0.45270925897553749</v>
      </c>
      <c r="L194" s="19">
        <v>0.7065689968643778</v>
      </c>
      <c r="M194" s="19" t="s">
        <v>65</v>
      </c>
      <c r="N194" s="19" t="s">
        <v>65</v>
      </c>
      <c r="O194" s="19" t="s">
        <v>65</v>
      </c>
      <c r="P194" s="19">
        <v>0.61833842312662068</v>
      </c>
    </row>
    <row r="195" spans="1:31" ht="16.5" customHeight="1">
      <c r="A195" s="21" t="s">
        <v>331</v>
      </c>
      <c r="C195" s="18" t="s">
        <v>5</v>
      </c>
      <c r="D195" s="20">
        <v>89.570478735233422</v>
      </c>
      <c r="E195" s="20">
        <v>84.458998585624869</v>
      </c>
      <c r="F195" s="20">
        <v>95.485082397563332</v>
      </c>
      <c r="G195" s="20">
        <v>94.138430739675144</v>
      </c>
      <c r="H195" s="20">
        <v>99.895362301314861</v>
      </c>
      <c r="I195" s="20">
        <v>136.14154265346218</v>
      </c>
      <c r="J195" s="20">
        <v>102.540189664519</v>
      </c>
      <c r="K195" s="20">
        <v>87.071382868464099</v>
      </c>
      <c r="L195" s="20">
        <v>106.05378359243893</v>
      </c>
      <c r="M195" s="20" t="s">
        <v>65</v>
      </c>
      <c r="N195" s="20" t="s">
        <v>65</v>
      </c>
      <c r="O195" s="20" t="s">
        <v>65</v>
      </c>
      <c r="P195" s="46">
        <v>101.10293354689188</v>
      </c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D195" s="22"/>
      <c r="AE195" s="22"/>
    </row>
    <row r="196" spans="1:31" ht="16.5" customHeight="1">
      <c r="A196" s="21" t="s">
        <v>332</v>
      </c>
      <c r="C196" s="18" t="s">
        <v>6</v>
      </c>
      <c r="D196" s="20">
        <v>48.242405794844771</v>
      </c>
      <c r="E196" s="20">
        <v>44.616425547210603</v>
      </c>
      <c r="F196" s="20">
        <v>58.007753183202119</v>
      </c>
      <c r="G196" s="20">
        <v>67.92949204378219</v>
      </c>
      <c r="H196" s="20">
        <v>65.807391102118856</v>
      </c>
      <c r="I196" s="20">
        <v>100.95624647244901</v>
      </c>
      <c r="J196" s="20">
        <v>62.814501338661501</v>
      </c>
      <c r="K196" s="20">
        <v>39.418021216357694</v>
      </c>
      <c r="L196" s="20">
        <v>74.934315486581383</v>
      </c>
      <c r="M196" s="20" t="s">
        <v>65</v>
      </c>
      <c r="N196" s="20" t="s">
        <v>65</v>
      </c>
      <c r="O196" s="20" t="s">
        <v>65</v>
      </c>
      <c r="P196" s="46">
        <v>62.515828502860636</v>
      </c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</row>
    <row r="197" spans="1:31" ht="6" customHeight="1"/>
    <row r="198" spans="1:31" ht="6" customHeight="1">
      <c r="D198" s="23"/>
      <c r="E198" s="23"/>
      <c r="F198" s="23"/>
      <c r="G198" s="23"/>
      <c r="H198" s="23"/>
      <c r="I198" s="23"/>
      <c r="J198" s="23"/>
    </row>
    <row r="199" spans="1:31" ht="16.5" customHeight="1">
      <c r="C199" s="24" t="s">
        <v>64</v>
      </c>
    </row>
    <row r="200" spans="1:31" ht="16.5" customHeight="1">
      <c r="A200" s="21" t="s">
        <v>333</v>
      </c>
      <c r="C200" s="25" t="s">
        <v>7</v>
      </c>
      <c r="D200" s="26">
        <v>2.4741466303177528</v>
      </c>
      <c r="E200" s="26">
        <v>0.55199111471577744</v>
      </c>
      <c r="F200" s="26">
        <v>-3.8904319664140208</v>
      </c>
      <c r="G200" s="26">
        <v>11.025536748544152</v>
      </c>
      <c r="H200" s="26">
        <v>1.1307332067003517</v>
      </c>
      <c r="I200" s="26">
        <v>12.639290775738187</v>
      </c>
      <c r="J200" s="26">
        <v>-0.39640575131396627</v>
      </c>
      <c r="K200" s="26">
        <v>-11.881749355717142</v>
      </c>
      <c r="L200" s="26">
        <v>-0.3228211457981911</v>
      </c>
      <c r="M200" s="26" t="s">
        <v>65</v>
      </c>
      <c r="N200" s="26" t="s">
        <v>65</v>
      </c>
      <c r="O200" s="26" t="s">
        <v>65</v>
      </c>
      <c r="P200" s="26">
        <v>1.214703675309059</v>
      </c>
    </row>
    <row r="201" spans="1:31" ht="16.5" customHeight="1">
      <c r="A201" s="21" t="s">
        <v>334</v>
      </c>
      <c r="C201" s="25" t="s">
        <v>8</v>
      </c>
      <c r="D201" s="47">
        <v>4.2176686294137955E-2</v>
      </c>
      <c r="E201" s="47">
        <v>1.521424294333551E-2</v>
      </c>
      <c r="F201" s="47">
        <v>2.1697395213882587E-2</v>
      </c>
      <c r="G201" s="47">
        <v>-1.6617222837746581E-2</v>
      </c>
      <c r="H201" s="47">
        <v>-1.5351674120875125E-2</v>
      </c>
      <c r="I201" s="47">
        <v>0.18908264301812672</v>
      </c>
      <c r="J201" s="47">
        <v>-0.25600795256248654</v>
      </c>
      <c r="K201" s="47">
        <v>-0.531317008475506</v>
      </c>
      <c r="L201" s="47">
        <v>-0.1844349673982999</v>
      </c>
      <c r="M201" s="47" t="s">
        <v>65</v>
      </c>
      <c r="N201" s="47" t="s">
        <v>65</v>
      </c>
      <c r="O201" s="47" t="s">
        <v>65</v>
      </c>
      <c r="P201" s="47">
        <v>-0.12062614203541666</v>
      </c>
    </row>
    <row r="202" spans="1:31" ht="16.5" customHeight="1">
      <c r="A202" s="21" t="s">
        <v>335</v>
      </c>
      <c r="C202" s="25" t="s">
        <v>9</v>
      </c>
      <c r="D202" s="47">
        <v>9.2356103391825206E-2</v>
      </c>
      <c r="E202" s="47">
        <v>2.5934442034557081E-2</v>
      </c>
      <c r="F202" s="47">
        <v>-3.9793650867722241E-2</v>
      </c>
      <c r="G202" s="47">
        <v>0.16073730044388124</v>
      </c>
      <c r="H202" s="47">
        <v>1.8444711291971672E-3</v>
      </c>
      <c r="I202" s="47">
        <v>0.43339542657256791</v>
      </c>
      <c r="J202" s="47">
        <v>-0.26079140165908088</v>
      </c>
      <c r="K202" s="47">
        <v>-0.62875380925348945</v>
      </c>
      <c r="L202" s="47">
        <v>-0.18814421893113842</v>
      </c>
      <c r="M202" s="47" t="s">
        <v>65</v>
      </c>
      <c r="N202" s="47" t="s">
        <v>65</v>
      </c>
      <c r="O202" s="47" t="s">
        <v>65</v>
      </c>
      <c r="P202" s="47">
        <v>-0.10300499661415718</v>
      </c>
    </row>
    <row r="203" spans="1:31"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9" t="str">
        <f>+P190</f>
        <v>Source : MKG_destination - Septembre 2025</v>
      </c>
    </row>
    <row r="204" spans="1:31" ht="12.75" customHeight="1">
      <c r="C204" s="45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</row>
    <row r="206" spans="1:31" ht="48" customHeight="1">
      <c r="C206" s="15" t="s">
        <v>40</v>
      </c>
      <c r="D206" s="16">
        <v>45658</v>
      </c>
      <c r="E206" s="16">
        <v>45689</v>
      </c>
      <c r="F206" s="16">
        <v>45717</v>
      </c>
      <c r="G206" s="16">
        <v>45748</v>
      </c>
      <c r="H206" s="16">
        <v>45778</v>
      </c>
      <c r="I206" s="16">
        <v>45809</v>
      </c>
      <c r="J206" s="16">
        <v>45839</v>
      </c>
      <c r="K206" s="16">
        <v>45870</v>
      </c>
      <c r="L206" s="16">
        <v>45901</v>
      </c>
      <c r="M206" s="16">
        <v>45931</v>
      </c>
      <c r="N206" s="16">
        <v>45962</v>
      </c>
      <c r="O206" s="16">
        <v>45992</v>
      </c>
      <c r="P206" s="17" t="s">
        <v>3</v>
      </c>
    </row>
    <row r="207" spans="1:31" ht="16.5" customHeight="1">
      <c r="A207" s="21" t="s">
        <v>336</v>
      </c>
      <c r="C207" s="18" t="s">
        <v>4</v>
      </c>
      <c r="D207" s="19">
        <v>0.50921891681334219</v>
      </c>
      <c r="E207" s="19">
        <v>0.52403174603174607</v>
      </c>
      <c r="F207" s="19">
        <v>0.57950521032382996</v>
      </c>
      <c r="G207" s="19">
        <v>0.76183703703703709</v>
      </c>
      <c r="H207" s="19">
        <v>0.73913417431192663</v>
      </c>
      <c r="I207" s="19">
        <v>0.85251148318269376</v>
      </c>
      <c r="J207" s="19">
        <v>0.74845112436897665</v>
      </c>
      <c r="K207" s="19">
        <v>0.61871988988300064</v>
      </c>
      <c r="L207" s="19">
        <v>0.80282108389012619</v>
      </c>
      <c r="M207" s="19" t="s">
        <v>65</v>
      </c>
      <c r="N207" s="19" t="s">
        <v>65</v>
      </c>
      <c r="O207" s="19" t="s">
        <v>65</v>
      </c>
      <c r="P207" s="19">
        <v>0.68082084372348906</v>
      </c>
    </row>
    <row r="208" spans="1:31" ht="16.5" customHeight="1">
      <c r="A208" s="21" t="s">
        <v>337</v>
      </c>
      <c r="C208" s="18" t="s">
        <v>5</v>
      </c>
      <c r="D208" s="20">
        <v>120.25719229870241</v>
      </c>
      <c r="E208" s="20">
        <v>108.28820396271279</v>
      </c>
      <c r="F208" s="20">
        <v>121.49964758738184</v>
      </c>
      <c r="G208" s="20">
        <v>123.05406096861388</v>
      </c>
      <c r="H208" s="20">
        <v>122.3219000911524</v>
      </c>
      <c r="I208" s="20">
        <v>163.69691693026974</v>
      </c>
      <c r="J208" s="20">
        <v>128.61175880949642</v>
      </c>
      <c r="K208" s="20">
        <v>111.29975471878475</v>
      </c>
      <c r="L208" s="20">
        <v>130.10250716663583</v>
      </c>
      <c r="M208" s="20" t="s">
        <v>65</v>
      </c>
      <c r="N208" s="20" t="s">
        <v>65</v>
      </c>
      <c r="O208" s="20" t="s">
        <v>65</v>
      </c>
      <c r="P208" s="46">
        <v>127.32020073271549</v>
      </c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D208" s="22"/>
      <c r="AE208" s="22"/>
    </row>
    <row r="209" spans="1:31" ht="16.5" customHeight="1">
      <c r="A209" s="21" t="s">
        <v>338</v>
      </c>
      <c r="C209" s="18" t="s">
        <v>6</v>
      </c>
      <c r="D209" s="20">
        <v>61.237237201359029</v>
      </c>
      <c r="E209" s="20">
        <v>56.74645659722222</v>
      </c>
      <c r="F209" s="20">
        <v>70.409678829396924</v>
      </c>
      <c r="G209" s="20">
        <v>93.747141203703706</v>
      </c>
      <c r="H209" s="20">
        <v>90.412296624139913</v>
      </c>
      <c r="I209" s="20">
        <v>139.55350144465848</v>
      </c>
      <c r="J209" s="20">
        <v>96.259615488039245</v>
      </c>
      <c r="K209" s="20">
        <v>68.863371983611486</v>
      </c>
      <c r="L209" s="20">
        <v>104.44903582034149</v>
      </c>
      <c r="M209" s="20" t="s">
        <v>65</v>
      </c>
      <c r="N209" s="20" t="s">
        <v>65</v>
      </c>
      <c r="O209" s="20" t="s">
        <v>65</v>
      </c>
      <c r="P209" s="46">
        <v>86.682246485891341</v>
      </c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</row>
    <row r="210" spans="1:31" ht="6" customHeight="1"/>
    <row r="211" spans="1:31" ht="6" customHeight="1">
      <c r="D211" s="23"/>
      <c r="E211" s="23"/>
      <c r="F211" s="23"/>
      <c r="G211" s="23"/>
      <c r="H211" s="23"/>
      <c r="I211" s="23"/>
      <c r="J211" s="23"/>
    </row>
    <row r="212" spans="1:31" ht="16.5" customHeight="1">
      <c r="C212" s="24" t="s">
        <v>64</v>
      </c>
    </row>
    <row r="213" spans="1:31" ht="16.5" customHeight="1">
      <c r="A213" s="21" t="s">
        <v>339</v>
      </c>
      <c r="C213" s="25" t="s">
        <v>7</v>
      </c>
      <c r="D213" s="26">
        <v>0.59211420943700022</v>
      </c>
      <c r="E213" s="26">
        <v>6.6767838381003086</v>
      </c>
      <c r="F213" s="26">
        <v>-5.5432749234993528</v>
      </c>
      <c r="G213" s="26">
        <v>14.802493144642293</v>
      </c>
      <c r="H213" s="26">
        <v>7.5226841955857493</v>
      </c>
      <c r="I213" s="26">
        <v>22.373258573159717</v>
      </c>
      <c r="J213" s="26">
        <v>6.8481398289740536</v>
      </c>
      <c r="K213" s="26">
        <v>-10.368219589759132</v>
      </c>
      <c r="L213" s="26">
        <v>3.3317012831651005</v>
      </c>
      <c r="M213" s="26" t="s">
        <v>65</v>
      </c>
      <c r="N213" s="26" t="s">
        <v>65</v>
      </c>
      <c r="O213" s="26" t="s">
        <v>65</v>
      </c>
      <c r="P213" s="26">
        <v>4.9608944186790733</v>
      </c>
    </row>
    <row r="214" spans="1:31" ht="16.5" customHeight="1">
      <c r="A214" s="21" t="s">
        <v>340</v>
      </c>
      <c r="C214" s="25" t="s">
        <v>8</v>
      </c>
      <c r="D214" s="47">
        <v>7.4284759971283698E-2</v>
      </c>
      <c r="E214" s="47">
        <v>-4.4290686444624749E-2</v>
      </c>
      <c r="F214" s="47">
        <v>-3.4574290124491758E-2</v>
      </c>
      <c r="G214" s="47">
        <v>-1.3659494672781269E-2</v>
      </c>
      <c r="H214" s="47">
        <v>-4.9292755240427644E-2</v>
      </c>
      <c r="I214" s="47">
        <v>0.18953899855294032</v>
      </c>
      <c r="J214" s="47">
        <v>-0.27232220230482529</v>
      </c>
      <c r="K214" s="47">
        <v>-0.42273574888136767</v>
      </c>
      <c r="L214" s="47">
        <v>-0.17692608000312904</v>
      </c>
      <c r="M214" s="47" t="s">
        <v>65</v>
      </c>
      <c r="N214" s="47" t="s">
        <v>65</v>
      </c>
      <c r="O214" s="47" t="s">
        <v>65</v>
      </c>
      <c r="P214" s="47">
        <v>-0.11746405863672449</v>
      </c>
    </row>
    <row r="215" spans="1:31" ht="16.5" customHeight="1">
      <c r="A215" s="21" t="s">
        <v>341</v>
      </c>
      <c r="C215" s="25" t="s">
        <v>9</v>
      </c>
      <c r="D215" s="47">
        <v>8.6923386711005968E-2</v>
      </c>
      <c r="E215" s="47">
        <v>9.5258147213646671E-2</v>
      </c>
      <c r="F215" s="47">
        <v>-0.11886000729555157</v>
      </c>
      <c r="G215" s="47">
        <v>0.22420317430049774</v>
      </c>
      <c r="H215" s="47">
        <v>5.8431169714598941E-2</v>
      </c>
      <c r="I215" s="47">
        <v>0.61280167014335096</v>
      </c>
      <c r="J215" s="47">
        <v>-0.19903600855337344</v>
      </c>
      <c r="K215" s="47">
        <v>-0.50558715026469181</v>
      </c>
      <c r="L215" s="47">
        <v>-0.14128966768862006</v>
      </c>
      <c r="M215" s="47" t="s">
        <v>65</v>
      </c>
      <c r="N215" s="47" t="s">
        <v>65</v>
      </c>
      <c r="O215" s="47" t="s">
        <v>65</v>
      </c>
      <c r="P215" s="47">
        <v>-4.8102761281489936E-2</v>
      </c>
    </row>
    <row r="216" spans="1:31"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9" t="str">
        <f>+P203</f>
        <v>Source : MKG_destination - Septembre 2025</v>
      </c>
    </row>
    <row r="217" spans="1:31" ht="12.75" customHeight="1">
      <c r="C217" s="45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</row>
    <row r="219" spans="1:31" ht="48" customHeight="1">
      <c r="C219" s="15" t="s">
        <v>42</v>
      </c>
      <c r="D219" s="16">
        <v>45658</v>
      </c>
      <c r="E219" s="16">
        <v>45689</v>
      </c>
      <c r="F219" s="16">
        <v>45717</v>
      </c>
      <c r="G219" s="16">
        <v>45748</v>
      </c>
      <c r="H219" s="16">
        <v>45778</v>
      </c>
      <c r="I219" s="16">
        <v>45809</v>
      </c>
      <c r="J219" s="16">
        <v>45839</v>
      </c>
      <c r="K219" s="16">
        <v>45870</v>
      </c>
      <c r="L219" s="16">
        <v>45901</v>
      </c>
      <c r="M219" s="16">
        <v>45931</v>
      </c>
      <c r="N219" s="16">
        <v>45962</v>
      </c>
      <c r="O219" s="16">
        <v>45992</v>
      </c>
      <c r="P219" s="17" t="s">
        <v>3</v>
      </c>
    </row>
    <row r="220" spans="1:31" ht="16.5" customHeight="1">
      <c r="C220" s="18" t="s">
        <v>4</v>
      </c>
      <c r="D220" s="19">
        <v>0.5223427869488384</v>
      </c>
      <c r="E220" s="19">
        <v>0.56030096867590462</v>
      </c>
      <c r="F220" s="19">
        <v>0.62098369602292103</v>
      </c>
      <c r="G220" s="19">
        <v>0.75909615299285615</v>
      </c>
      <c r="H220" s="19">
        <v>0.72917779400704152</v>
      </c>
      <c r="I220" s="19">
        <v>0.80050499445061041</v>
      </c>
      <c r="J220" s="19">
        <v>0.70994322302019153</v>
      </c>
      <c r="K220" s="19">
        <v>0.57500834203416462</v>
      </c>
      <c r="L220" s="19">
        <v>0.77468662311653103</v>
      </c>
      <c r="M220" s="19" t="s">
        <v>65</v>
      </c>
      <c r="N220" s="19" t="s">
        <v>65</v>
      </c>
      <c r="O220" s="19" t="s">
        <v>65</v>
      </c>
      <c r="P220" s="19">
        <v>0.67233616045474709</v>
      </c>
    </row>
    <row r="221" spans="1:31" ht="16.5" customHeight="1">
      <c r="C221" s="18" t="s">
        <v>5</v>
      </c>
      <c r="D221" s="20">
        <v>86.510077940467355</v>
      </c>
      <c r="E221" s="20">
        <v>79.863142487187801</v>
      </c>
      <c r="F221" s="20">
        <v>88.503271850362097</v>
      </c>
      <c r="G221" s="20">
        <v>92.329653569836765</v>
      </c>
      <c r="H221" s="20">
        <v>94.92410918662317</v>
      </c>
      <c r="I221" s="20">
        <v>125.98640412371492</v>
      </c>
      <c r="J221" s="20">
        <v>95.521998783035613</v>
      </c>
      <c r="K221" s="20">
        <v>82.330216986264503</v>
      </c>
      <c r="L221" s="20">
        <v>100.18995171561303</v>
      </c>
      <c r="M221" s="20" t="s">
        <v>65</v>
      </c>
      <c r="N221" s="20" t="s">
        <v>65</v>
      </c>
      <c r="O221" s="20" t="s">
        <v>65</v>
      </c>
      <c r="P221" s="46">
        <v>95.467015981996312</v>
      </c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D221" s="22"/>
      <c r="AE221" s="22"/>
    </row>
    <row r="222" spans="1:31" ht="16.5" customHeight="1">
      <c r="C222" s="18" t="s">
        <v>6</v>
      </c>
      <c r="D222" s="20">
        <v>45.18791521058494</v>
      </c>
      <c r="E222" s="20">
        <v>44.747396097073121</v>
      </c>
      <c r="F222" s="20">
        <v>54.959088863759206</v>
      </c>
      <c r="G222" s="20">
        <v>70.087084832026221</v>
      </c>
      <c r="H222" s="20">
        <v>69.216552534785436</v>
      </c>
      <c r="I222" s="20">
        <v>100.85274573390677</v>
      </c>
      <c r="J222" s="20">
        <v>67.815195685359114</v>
      </c>
      <c r="K222" s="20">
        <v>47.340561568584974</v>
      </c>
      <c r="L222" s="20">
        <v>77.615815364776552</v>
      </c>
      <c r="M222" s="20" t="s">
        <v>65</v>
      </c>
      <c r="N222" s="20" t="s">
        <v>65</v>
      </c>
      <c r="O222" s="20" t="s">
        <v>65</v>
      </c>
      <c r="P222" s="46">
        <v>64.185926975407369</v>
      </c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</row>
    <row r="223" spans="1:31" ht="6" customHeight="1"/>
    <row r="224" spans="1:31" ht="6" customHeight="1">
      <c r="D224" s="23"/>
      <c r="E224" s="23"/>
      <c r="F224" s="23"/>
      <c r="G224" s="23"/>
      <c r="H224" s="23"/>
      <c r="I224" s="23"/>
      <c r="J224" s="23"/>
    </row>
    <row r="225" spans="1:31" ht="16.5" customHeight="1">
      <c r="C225" s="24" t="s">
        <v>64</v>
      </c>
    </row>
    <row r="226" spans="1:31" ht="16.5" customHeight="1">
      <c r="C226" s="25" t="s">
        <v>7</v>
      </c>
      <c r="D226" s="26">
        <v>3.6892517589112659</v>
      </c>
      <c r="E226" s="26">
        <v>6.5671738175525967</v>
      </c>
      <c r="F226" s="26">
        <v>-1.8694966109574329</v>
      </c>
      <c r="G226" s="26">
        <v>12.362759822400982</v>
      </c>
      <c r="H226" s="26">
        <v>5.091182276039885</v>
      </c>
      <c r="I226" s="26">
        <v>16.157892432525568</v>
      </c>
      <c r="J226" s="26">
        <v>6.441427681516898</v>
      </c>
      <c r="K226" s="26">
        <v>-5.4378435473313331</v>
      </c>
      <c r="L226" s="26">
        <v>4.3651719121950432</v>
      </c>
      <c r="M226" s="26" t="s">
        <v>65</v>
      </c>
      <c r="N226" s="26" t="s">
        <v>65</v>
      </c>
      <c r="O226" s="26" t="s">
        <v>65</v>
      </c>
      <c r="P226" s="26">
        <v>5.1951024055573169</v>
      </c>
    </row>
    <row r="227" spans="1:31" ht="16.5" customHeight="1">
      <c r="C227" s="25" t="s">
        <v>8</v>
      </c>
      <c r="D227" s="47">
        <v>3.240614002777864E-3</v>
      </c>
      <c r="E227" s="47">
        <v>-2.7244431711053507E-2</v>
      </c>
      <c r="F227" s="47">
        <v>-4.4842899358802479E-2</v>
      </c>
      <c r="G227" s="47">
        <v>-2.4064528336008029E-2</v>
      </c>
      <c r="H227" s="47">
        <v>-2.4388799577027775E-2</v>
      </c>
      <c r="I227" s="47">
        <v>0.18888490600956631</v>
      </c>
      <c r="J227" s="47">
        <v>-0.28995298100994238</v>
      </c>
      <c r="K227" s="47">
        <v>-0.48331871895627909</v>
      </c>
      <c r="L227" s="47">
        <v>-0.13400328156821828</v>
      </c>
      <c r="M227" s="47" t="s">
        <v>65</v>
      </c>
      <c r="N227" s="47" t="s">
        <v>65</v>
      </c>
      <c r="O227" s="47" t="s">
        <v>65</v>
      </c>
      <c r="P227" s="47">
        <v>-0.1248430206996467</v>
      </c>
    </row>
    <row r="228" spans="1:31" ht="16.5" customHeight="1">
      <c r="C228" s="25" t="s">
        <v>9</v>
      </c>
      <c r="D228" s="47">
        <v>7.9483381458702596E-2</v>
      </c>
      <c r="E228" s="47">
        <v>0.10190796173894845</v>
      </c>
      <c r="F228" s="47">
        <v>-7.2757899002964255E-2</v>
      </c>
      <c r="G228" s="47">
        <v>0.16579940352655798</v>
      </c>
      <c r="H228" s="47">
        <v>4.884227292938359E-2</v>
      </c>
      <c r="I228" s="47">
        <v>0.48954370401708736</v>
      </c>
      <c r="J228" s="47">
        <v>-0.21910075121932848</v>
      </c>
      <c r="K228" s="47">
        <v>-0.52795950377348322</v>
      </c>
      <c r="L228" s="47">
        <v>-8.229269250201543E-2</v>
      </c>
      <c r="M228" s="47" t="s">
        <v>65</v>
      </c>
      <c r="N228" s="47" t="s">
        <v>65</v>
      </c>
      <c r="O228" s="47" t="s">
        <v>65</v>
      </c>
      <c r="P228" s="47">
        <v>-5.1557413716984302E-2</v>
      </c>
    </row>
    <row r="229" spans="1:31"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9" t="str">
        <f>+P216</f>
        <v>Source : MKG_destination - Septembre 2025</v>
      </c>
    </row>
    <row r="230" spans="1:31" ht="12.75" customHeight="1">
      <c r="C230" s="45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</row>
    <row r="232" spans="1:31" ht="24">
      <c r="C232" s="45" t="s">
        <v>54</v>
      </c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</row>
    <row r="233" spans="1:31" ht="48" customHeight="1">
      <c r="C233" s="15" t="s">
        <v>38</v>
      </c>
      <c r="D233" s="16">
        <v>45658</v>
      </c>
      <c r="E233" s="16">
        <v>45689</v>
      </c>
      <c r="F233" s="16">
        <v>45717</v>
      </c>
      <c r="G233" s="16">
        <v>45748</v>
      </c>
      <c r="H233" s="16">
        <v>45778</v>
      </c>
      <c r="I233" s="16">
        <v>45809</v>
      </c>
      <c r="J233" s="16">
        <v>45839</v>
      </c>
      <c r="K233" s="16">
        <v>45870</v>
      </c>
      <c r="L233" s="16">
        <v>45901</v>
      </c>
      <c r="M233" s="16">
        <v>45931</v>
      </c>
      <c r="N233" s="16">
        <v>45962</v>
      </c>
      <c r="O233" s="16">
        <v>45992</v>
      </c>
      <c r="P233" s="17" t="s">
        <v>3</v>
      </c>
    </row>
    <row r="234" spans="1:31" ht="16.5" customHeight="1">
      <c r="A234" s="21" t="s">
        <v>342</v>
      </c>
      <c r="C234" s="18" t="s">
        <v>4</v>
      </c>
      <c r="D234" s="19">
        <v>0.53655551324593376</v>
      </c>
      <c r="E234" s="19">
        <v>0.58735846783907497</v>
      </c>
      <c r="F234" s="19">
        <v>0.56979274329543605</v>
      </c>
      <c r="G234" s="19">
        <v>0.69176503653738053</v>
      </c>
      <c r="H234" s="19">
        <v>0.69256922156340095</v>
      </c>
      <c r="I234" s="19">
        <v>0.76580893226855962</v>
      </c>
      <c r="J234" s="19">
        <v>0.69559492801328104</v>
      </c>
      <c r="K234" s="19">
        <v>0.61012423714036612</v>
      </c>
      <c r="L234" s="19">
        <v>0.60881193693693691</v>
      </c>
      <c r="M234" s="19" t="s">
        <v>65</v>
      </c>
      <c r="N234" s="19" t="s">
        <v>65</v>
      </c>
      <c r="O234" s="19" t="s">
        <v>65</v>
      </c>
      <c r="P234" s="19">
        <v>0.63885495396132563</v>
      </c>
    </row>
    <row r="235" spans="1:31" ht="16.5" customHeight="1">
      <c r="A235" s="21" t="s">
        <v>343</v>
      </c>
      <c r="C235" s="18" t="s">
        <v>5</v>
      </c>
      <c r="D235" s="20">
        <v>58.749350905484867</v>
      </c>
      <c r="E235" s="20">
        <v>59.174966755319147</v>
      </c>
      <c r="F235" s="20">
        <v>60.80818613806148</v>
      </c>
      <c r="G235" s="20">
        <v>66.796215414618288</v>
      </c>
      <c r="H235" s="20">
        <v>65.198739347288225</v>
      </c>
      <c r="I235" s="20">
        <v>75.02133139579793</v>
      </c>
      <c r="J235" s="20">
        <v>69.294625313760179</v>
      </c>
      <c r="K235" s="20">
        <v>63.925222715906045</v>
      </c>
      <c r="L235" s="20">
        <v>67.251227239884386</v>
      </c>
      <c r="M235" s="20" t="s">
        <v>65</v>
      </c>
      <c r="N235" s="20" t="s">
        <v>65</v>
      </c>
      <c r="O235" s="20" t="s">
        <v>65</v>
      </c>
      <c r="P235" s="46">
        <v>65.552585399905851</v>
      </c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D235" s="22"/>
      <c r="AE235" s="22"/>
    </row>
    <row r="236" spans="1:31" ht="16.5" customHeight="1">
      <c r="A236" s="21" t="s">
        <v>344</v>
      </c>
      <c r="C236" s="18" t="s">
        <v>6</v>
      </c>
      <c r="D236" s="20">
        <v>31.522288127957896</v>
      </c>
      <c r="E236" s="20">
        <v>34.756917807832451</v>
      </c>
      <c r="F236" s="20">
        <v>34.648063194425553</v>
      </c>
      <c r="G236" s="20">
        <v>46.207286396852162</v>
      </c>
      <c r="H236" s="20">
        <v>45.154640156666488</v>
      </c>
      <c r="I236" s="20">
        <v>57.452005693581782</v>
      </c>
      <c r="J236" s="20">
        <v>48.200989906832298</v>
      </c>
      <c r="K236" s="20">
        <v>39.002327743570184</v>
      </c>
      <c r="L236" s="20">
        <v>40.943349917300111</v>
      </c>
      <c r="M236" s="20" t="s">
        <v>65</v>
      </c>
      <c r="N236" s="20" t="s">
        <v>65</v>
      </c>
      <c r="O236" s="20" t="s">
        <v>65</v>
      </c>
      <c r="P236" s="46">
        <v>41.878593927702724</v>
      </c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</row>
    <row r="237" spans="1:31" ht="6" customHeight="1"/>
    <row r="238" spans="1:31" ht="6" customHeight="1">
      <c r="D238" s="23"/>
      <c r="E238" s="23"/>
      <c r="F238" s="23"/>
      <c r="G238" s="23"/>
      <c r="H238" s="23"/>
      <c r="I238" s="23"/>
      <c r="J238" s="23"/>
    </row>
    <row r="239" spans="1:31" ht="16.5" customHeight="1">
      <c r="C239" s="24" t="s">
        <v>64</v>
      </c>
    </row>
    <row r="240" spans="1:31" ht="16.5" customHeight="1">
      <c r="A240" s="21" t="s">
        <v>345</v>
      </c>
      <c r="C240" s="25" t="s">
        <v>7</v>
      </c>
      <c r="D240" s="26">
        <v>-1.2676178122854376</v>
      </c>
      <c r="E240" s="26">
        <v>1.9007886069794755</v>
      </c>
      <c r="F240" s="26">
        <v>-12.980403089811233</v>
      </c>
      <c r="G240" s="26">
        <v>3.5543189690533716</v>
      </c>
      <c r="H240" s="26">
        <v>-6.3996820284898952</v>
      </c>
      <c r="I240" s="26">
        <v>5.9305553890181217</v>
      </c>
      <c r="J240" s="26">
        <v>-3.4536171372020585</v>
      </c>
      <c r="K240" s="26">
        <v>-9.4521359334638007</v>
      </c>
      <c r="L240" s="26">
        <v>-9.1918810674080476</v>
      </c>
      <c r="M240" s="26" t="s">
        <v>65</v>
      </c>
      <c r="N240" s="26" t="s">
        <v>65</v>
      </c>
      <c r="O240" s="26" t="s">
        <v>65</v>
      </c>
      <c r="P240" s="26">
        <v>-3.6504863587292102</v>
      </c>
    </row>
    <row r="241" spans="1:31" ht="16.5" customHeight="1">
      <c r="A241" s="21" t="s">
        <v>346</v>
      </c>
      <c r="C241" s="25" t="s">
        <v>8</v>
      </c>
      <c r="D241" s="47">
        <v>-6.4241846260949864E-2</v>
      </c>
      <c r="E241" s="47">
        <v>-4.4701865496043602E-2</v>
      </c>
      <c r="F241" s="47">
        <v>-0.1102452135776566</v>
      </c>
      <c r="G241" s="47">
        <v>-2.0719864461429371E-2</v>
      </c>
      <c r="H241" s="47">
        <v>-9.3970935867760952E-2</v>
      </c>
      <c r="I241" s="47">
        <v>2.2986934888551414E-2</v>
      </c>
      <c r="J241" s="47">
        <v>-0.25900454691368813</v>
      </c>
      <c r="K241" s="47">
        <v>-0.31406420152325121</v>
      </c>
      <c r="L241" s="47">
        <v>-8.0166054550788513E-2</v>
      </c>
      <c r="M241" s="47" t="s">
        <v>65</v>
      </c>
      <c r="N241" s="47" t="s">
        <v>65</v>
      </c>
      <c r="O241" s="47" t="s">
        <v>65</v>
      </c>
      <c r="P241" s="47">
        <v>-0.1241443945949815</v>
      </c>
    </row>
    <row r="242" spans="1:31" ht="16.5" customHeight="1">
      <c r="A242" s="21" t="s">
        <v>347</v>
      </c>
      <c r="C242" s="25" t="s">
        <v>9</v>
      </c>
      <c r="D242" s="47">
        <v>-8.5838992279868687E-2</v>
      </c>
      <c r="E242" s="47">
        <v>-1.2752926433094003E-2</v>
      </c>
      <c r="F242" s="47">
        <v>-0.27533139185748534</v>
      </c>
      <c r="G242" s="47">
        <v>3.2321252326842353E-2</v>
      </c>
      <c r="H242" s="47">
        <v>-0.17061061566162661</v>
      </c>
      <c r="I242" s="47">
        <v>0.10885886226027353</v>
      </c>
      <c r="J242" s="47">
        <v>-0.29405461665489219</v>
      </c>
      <c r="K242" s="47">
        <v>-0.40607582326991798</v>
      </c>
      <c r="L242" s="47">
        <v>-0.20082586942489344</v>
      </c>
      <c r="M242" s="47" t="s">
        <v>65</v>
      </c>
      <c r="N242" s="47" t="s">
        <v>65</v>
      </c>
      <c r="O242" s="47" t="s">
        <v>65</v>
      </c>
      <c r="P242" s="47">
        <v>-0.17148654994193269</v>
      </c>
    </row>
    <row r="243" spans="1:31"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9" t="str">
        <f>+P229</f>
        <v>Source : MKG_destination - Septembre 2025</v>
      </c>
    </row>
    <row r="244" spans="1:31" ht="12.75" customHeight="1">
      <c r="C244" s="45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</row>
    <row r="246" spans="1:31" ht="48" customHeight="1">
      <c r="C246" s="15" t="s">
        <v>39</v>
      </c>
      <c r="D246" s="16">
        <v>45658</v>
      </c>
      <c r="E246" s="16">
        <v>45689</v>
      </c>
      <c r="F246" s="16">
        <v>45717</v>
      </c>
      <c r="G246" s="16">
        <v>45748</v>
      </c>
      <c r="H246" s="16">
        <v>45778</v>
      </c>
      <c r="I246" s="16">
        <v>45809</v>
      </c>
      <c r="J246" s="16">
        <v>45839</v>
      </c>
      <c r="K246" s="16">
        <v>45870</v>
      </c>
      <c r="L246" s="16">
        <v>45901</v>
      </c>
      <c r="M246" s="16">
        <v>45931</v>
      </c>
      <c r="N246" s="16">
        <v>45962</v>
      </c>
      <c r="O246" s="16">
        <v>45992</v>
      </c>
      <c r="P246" s="17" t="s">
        <v>3</v>
      </c>
    </row>
    <row r="247" spans="1:31" ht="16.5" customHeight="1">
      <c r="A247" s="21" t="s">
        <v>348</v>
      </c>
      <c r="C247" s="18" t="s">
        <v>4</v>
      </c>
      <c r="D247" s="19">
        <v>0.49766363874247693</v>
      </c>
      <c r="E247" s="19">
        <v>0.51072408346495968</v>
      </c>
      <c r="F247" s="19">
        <v>0.52409255728757809</v>
      </c>
      <c r="G247" s="19">
        <v>0.6222695584817971</v>
      </c>
      <c r="H247" s="19">
        <v>0.64454603364934238</v>
      </c>
      <c r="I247" s="19">
        <v>0.77083656080557705</v>
      </c>
      <c r="J247" s="19">
        <v>0.65679133486809826</v>
      </c>
      <c r="K247" s="19">
        <v>0.49507491414122351</v>
      </c>
      <c r="L247" s="19">
        <v>0.67676219984508135</v>
      </c>
      <c r="M247" s="19" t="s">
        <v>65</v>
      </c>
      <c r="N247" s="19" t="s">
        <v>65</v>
      </c>
      <c r="O247" s="19" t="s">
        <v>65</v>
      </c>
      <c r="P247" s="19">
        <v>0.59985257838696893</v>
      </c>
    </row>
    <row r="248" spans="1:31" ht="16.5" customHeight="1">
      <c r="A248" s="21" t="s">
        <v>349</v>
      </c>
      <c r="C248" s="18" t="s">
        <v>5</v>
      </c>
      <c r="D248" s="20">
        <v>74.735546317509204</v>
      </c>
      <c r="E248" s="20">
        <v>73.332907748026372</v>
      </c>
      <c r="F248" s="20">
        <v>75.459961773359481</v>
      </c>
      <c r="G248" s="20">
        <v>82.869650331424666</v>
      </c>
      <c r="H248" s="20">
        <v>81.83873939015173</v>
      </c>
      <c r="I248" s="20">
        <v>92.303786646485449</v>
      </c>
      <c r="J248" s="20">
        <v>79.701609456702869</v>
      </c>
      <c r="K248" s="20">
        <v>71.047711160237839</v>
      </c>
      <c r="L248" s="20">
        <v>83.155008870321623</v>
      </c>
      <c r="M248" s="20" t="s">
        <v>65</v>
      </c>
      <c r="N248" s="20" t="s">
        <v>65</v>
      </c>
      <c r="O248" s="20" t="s">
        <v>65</v>
      </c>
      <c r="P248" s="46">
        <v>80.280305803222618</v>
      </c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D248" s="22"/>
      <c r="AE248" s="22"/>
    </row>
    <row r="249" spans="1:31" ht="16.5" customHeight="1">
      <c r="A249" s="21" t="s">
        <v>350</v>
      </c>
      <c r="C249" s="18" t="s">
        <v>6</v>
      </c>
      <c r="D249" s="20">
        <v>37.193163923778549</v>
      </c>
      <c r="E249" s="20">
        <v>37.452882097431207</v>
      </c>
      <c r="F249" s="20">
        <v>39.548004338622853</v>
      </c>
      <c r="G249" s="20">
        <v>51.567260723276533</v>
      </c>
      <c r="H249" s="20">
        <v>52.748834872784499</v>
      </c>
      <c r="I249" s="20">
        <v>71.151133447908592</v>
      </c>
      <c r="J249" s="20">
        <v>52.347326466203718</v>
      </c>
      <c r="K249" s="20">
        <v>35.173939502585199</v>
      </c>
      <c r="L249" s="20">
        <v>56.276166731216108</v>
      </c>
      <c r="M249" s="20" t="s">
        <v>65</v>
      </c>
      <c r="N249" s="20" t="s">
        <v>65</v>
      </c>
      <c r="O249" s="20" t="s">
        <v>65</v>
      </c>
      <c r="P249" s="46">
        <v>48.156348429757436</v>
      </c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</row>
    <row r="250" spans="1:31" ht="6" customHeight="1"/>
    <row r="251" spans="1:31" ht="6" customHeight="1">
      <c r="D251" s="23"/>
      <c r="E251" s="23"/>
      <c r="F251" s="23"/>
      <c r="G251" s="23"/>
      <c r="H251" s="23"/>
      <c r="I251" s="23"/>
      <c r="J251" s="23"/>
    </row>
    <row r="252" spans="1:31" ht="16.5" customHeight="1">
      <c r="C252" s="24" t="s">
        <v>64</v>
      </c>
    </row>
    <row r="253" spans="1:31" ht="16.5" customHeight="1">
      <c r="A253" s="21" t="s">
        <v>351</v>
      </c>
      <c r="C253" s="25" t="s">
        <v>7</v>
      </c>
      <c r="D253" s="26">
        <v>-2.7886807969795537</v>
      </c>
      <c r="E253" s="26">
        <v>1.9324863906147849</v>
      </c>
      <c r="F253" s="26">
        <v>-13.920923813818364</v>
      </c>
      <c r="G253" s="26">
        <v>2.3385801745846369</v>
      </c>
      <c r="H253" s="26">
        <v>-3.2176331869703589</v>
      </c>
      <c r="I253" s="26">
        <v>6.1627741090920729</v>
      </c>
      <c r="J253" s="26">
        <v>-1.5338591377897393</v>
      </c>
      <c r="K253" s="26">
        <v>-18.392683913217521</v>
      </c>
      <c r="L253" s="26">
        <v>-4.1559586144141125</v>
      </c>
      <c r="M253" s="26" t="s">
        <v>65</v>
      </c>
      <c r="N253" s="26" t="s">
        <v>65</v>
      </c>
      <c r="O253" s="26" t="s">
        <v>65</v>
      </c>
      <c r="P253" s="26">
        <v>-3.7115035455604906</v>
      </c>
    </row>
    <row r="254" spans="1:31" ht="16.5" customHeight="1">
      <c r="A254" s="21" t="s">
        <v>352</v>
      </c>
      <c r="C254" s="25" t="s">
        <v>8</v>
      </c>
      <c r="D254" s="47">
        <v>-6.0454764417115059E-2</v>
      </c>
      <c r="E254" s="47">
        <v>-6.5953964274952925E-2</v>
      </c>
      <c r="F254" s="47">
        <v>-0.10770625377427279</v>
      </c>
      <c r="G254" s="47">
        <v>5.057537909705534E-3</v>
      </c>
      <c r="H254" s="47">
        <v>-7.3756199008448986E-2</v>
      </c>
      <c r="I254" s="47">
        <v>-2.4977658975134487E-2</v>
      </c>
      <c r="J254" s="47">
        <v>-0.36258219754424814</v>
      </c>
      <c r="K254" s="47">
        <v>-0.43919555989264014</v>
      </c>
      <c r="L254" s="47">
        <v>-0.17622136806798416</v>
      </c>
      <c r="M254" s="47" t="s">
        <v>65</v>
      </c>
      <c r="N254" s="47" t="s">
        <v>65</v>
      </c>
      <c r="O254" s="47" t="s">
        <v>65</v>
      </c>
      <c r="P254" s="47">
        <v>-0.17258993726620397</v>
      </c>
    </row>
    <row r="255" spans="1:31" ht="16.5" customHeight="1">
      <c r="A255" s="21" t="s">
        <v>353</v>
      </c>
      <c r="C255" s="25" t="s">
        <v>9</v>
      </c>
      <c r="D255" s="47">
        <v>-0.11030900339178118</v>
      </c>
      <c r="E255" s="47">
        <v>-2.9221483220812527E-2</v>
      </c>
      <c r="F255" s="47">
        <v>-0.29497475427308051</v>
      </c>
      <c r="G255" s="47">
        <v>4.4304012806315241E-2</v>
      </c>
      <c r="H255" s="47">
        <v>-0.11779660531318359</v>
      </c>
      <c r="I255" s="47">
        <v>5.9748338108093879E-2</v>
      </c>
      <c r="J255" s="47">
        <v>-0.37712862796949864</v>
      </c>
      <c r="K255" s="47">
        <v>-0.59110531202947159</v>
      </c>
      <c r="L255" s="47">
        <v>-0.22388231847384454</v>
      </c>
      <c r="M255" s="47" t="s">
        <v>65</v>
      </c>
      <c r="N255" s="47" t="s">
        <v>65</v>
      </c>
      <c r="O255" s="47" t="s">
        <v>65</v>
      </c>
      <c r="P255" s="47">
        <v>-0.22080173508341416</v>
      </c>
    </row>
    <row r="256" spans="1:31"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9" t="str">
        <f>+P243</f>
        <v>Source : MKG_destination - Septembre 2025</v>
      </c>
    </row>
    <row r="257" spans="1:31" ht="12.75" customHeight="1">
      <c r="C257" s="45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</row>
    <row r="259" spans="1:31" ht="48" customHeight="1">
      <c r="C259" s="15" t="s">
        <v>40</v>
      </c>
      <c r="D259" s="16">
        <v>45658</v>
      </c>
      <c r="E259" s="16">
        <v>45689</v>
      </c>
      <c r="F259" s="16">
        <v>45717</v>
      </c>
      <c r="G259" s="16">
        <v>45748</v>
      </c>
      <c r="H259" s="16">
        <v>45778</v>
      </c>
      <c r="I259" s="16">
        <v>45809</v>
      </c>
      <c r="J259" s="16">
        <v>45839</v>
      </c>
      <c r="K259" s="16">
        <v>45870</v>
      </c>
      <c r="L259" s="16">
        <v>45901</v>
      </c>
      <c r="M259" s="16">
        <v>45931</v>
      </c>
      <c r="N259" s="16">
        <v>45962</v>
      </c>
      <c r="O259" s="16">
        <v>45992</v>
      </c>
      <c r="P259" s="17" t="s">
        <v>3</v>
      </c>
    </row>
    <row r="260" spans="1:31" ht="16.5" customHeight="1">
      <c r="A260" s="21" t="s">
        <v>354</v>
      </c>
      <c r="C260" s="18" t="s">
        <v>4</v>
      </c>
      <c r="D260" s="19">
        <v>0.59960096132045526</v>
      </c>
      <c r="E260" s="19">
        <v>0.57548685003011446</v>
      </c>
      <c r="F260" s="19">
        <v>0.58570716905937226</v>
      </c>
      <c r="G260" s="19">
        <v>0.69761871213188675</v>
      </c>
      <c r="H260" s="19">
        <v>0.65060948081264114</v>
      </c>
      <c r="I260" s="19">
        <v>0.79258634425230801</v>
      </c>
      <c r="J260" s="19">
        <v>0.7341380095650194</v>
      </c>
      <c r="K260" s="19">
        <v>0.65255851932498643</v>
      </c>
      <c r="L260" s="19">
        <v>0.71213252449836673</v>
      </c>
      <c r="M260" s="19" t="s">
        <v>65</v>
      </c>
      <c r="N260" s="19" t="s">
        <v>65</v>
      </c>
      <c r="O260" s="19" t="s">
        <v>65</v>
      </c>
      <c r="P260" s="19">
        <v>0.66693262365713168</v>
      </c>
    </row>
    <row r="261" spans="1:31" ht="16.5" customHeight="1">
      <c r="A261" s="21" t="s">
        <v>355</v>
      </c>
      <c r="C261" s="18" t="s">
        <v>5</v>
      </c>
      <c r="D261" s="20">
        <v>119.83126465249943</v>
      </c>
      <c r="E261" s="20">
        <v>113.56856821254142</v>
      </c>
      <c r="F261" s="20">
        <v>113.37113996172582</v>
      </c>
      <c r="G261" s="20">
        <v>126.80417045378039</v>
      </c>
      <c r="H261" s="20">
        <v>123.21948186281313</v>
      </c>
      <c r="I261" s="20">
        <v>131.04978234198546</v>
      </c>
      <c r="J261" s="20">
        <v>117.03982251985359</v>
      </c>
      <c r="K261" s="20">
        <v>114.83831790928051</v>
      </c>
      <c r="L261" s="20">
        <v>125.01187770296835</v>
      </c>
      <c r="M261" s="20" t="s">
        <v>65</v>
      </c>
      <c r="N261" s="20" t="s">
        <v>65</v>
      </c>
      <c r="O261" s="20" t="s">
        <v>65</v>
      </c>
      <c r="P261" s="46">
        <v>120.9814650980604</v>
      </c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D261" s="22"/>
      <c r="AE261" s="22"/>
    </row>
    <row r="262" spans="1:31" ht="16.5" customHeight="1">
      <c r="A262" s="21" t="s">
        <v>356</v>
      </c>
      <c r="C262" s="18" t="s">
        <v>6</v>
      </c>
      <c r="D262" s="20">
        <v>71.850941481884547</v>
      </c>
      <c r="E262" s="20">
        <v>65.357217583065648</v>
      </c>
      <c r="F262" s="20">
        <v>66.402289440016304</v>
      </c>
      <c r="G262" s="20">
        <v>88.460962084918506</v>
      </c>
      <c r="H262" s="20">
        <v>80.167763120767489</v>
      </c>
      <c r="I262" s="20">
        <v>103.86826790149492</v>
      </c>
      <c r="J262" s="20">
        <v>85.923382344568438</v>
      </c>
      <c r="K262" s="20">
        <v>74.93872269665215</v>
      </c>
      <c r="L262" s="20">
        <v>89.025024060895944</v>
      </c>
      <c r="M262" s="20" t="s">
        <v>65</v>
      </c>
      <c r="N262" s="20" t="s">
        <v>65</v>
      </c>
      <c r="O262" s="20" t="s">
        <v>65</v>
      </c>
      <c r="P262" s="46">
        <v>80.686485931733131</v>
      </c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</row>
    <row r="263" spans="1:31" ht="6" customHeight="1"/>
    <row r="264" spans="1:31" ht="6" customHeight="1">
      <c r="D264" s="23"/>
      <c r="E264" s="23"/>
      <c r="F264" s="23"/>
      <c r="G264" s="23"/>
      <c r="H264" s="23"/>
      <c r="I264" s="23"/>
      <c r="J264" s="23"/>
    </row>
    <row r="265" spans="1:31" ht="16.5" customHeight="1">
      <c r="C265" s="24" t="s">
        <v>64</v>
      </c>
    </row>
    <row r="266" spans="1:31" ht="16.5" customHeight="1">
      <c r="A266" s="21" t="s">
        <v>357</v>
      </c>
      <c r="C266" s="25" t="s">
        <v>7</v>
      </c>
      <c r="D266" s="26">
        <v>-0.4208911378509872</v>
      </c>
      <c r="E266" s="26">
        <v>-2.1726637464443144</v>
      </c>
      <c r="F266" s="26">
        <v>-11.223685774979353</v>
      </c>
      <c r="G266" s="26">
        <v>3.6837520674412039</v>
      </c>
      <c r="H266" s="26">
        <v>-5.1410027361558637</v>
      </c>
      <c r="I266" s="26">
        <v>2.6756392379136407</v>
      </c>
      <c r="J266" s="26">
        <v>-3.1577833458236393</v>
      </c>
      <c r="K266" s="26">
        <v>-4.5085341119055267</v>
      </c>
      <c r="L266" s="26">
        <v>-2.9083911817888053</v>
      </c>
      <c r="M266" s="26" t="s">
        <v>65</v>
      </c>
      <c r="N266" s="26" t="s">
        <v>65</v>
      </c>
      <c r="O266" s="26" t="s">
        <v>65</v>
      </c>
      <c r="P266" s="26">
        <v>-2.5931384895983456</v>
      </c>
    </row>
    <row r="267" spans="1:31" ht="16.5" customHeight="1">
      <c r="A267" s="21" t="s">
        <v>358</v>
      </c>
      <c r="C267" s="25" t="s">
        <v>8</v>
      </c>
      <c r="D267" s="47">
        <v>-2.235476068161546E-3</v>
      </c>
      <c r="E267" s="47">
        <v>-2.9312809622948799E-2</v>
      </c>
      <c r="F267" s="47">
        <v>-8.2128822515577626E-2</v>
      </c>
      <c r="G267" s="47">
        <v>4.3675567813397542E-2</v>
      </c>
      <c r="H267" s="47">
        <v>-5.7176317967532087E-2</v>
      </c>
      <c r="I267" s="47">
        <v>-6.2545691475850207E-2</v>
      </c>
      <c r="J267" s="47">
        <v>-0.34085813153690658</v>
      </c>
      <c r="K267" s="47">
        <v>-0.34123012104124884</v>
      </c>
      <c r="L267" s="47">
        <v>-9.4760236826703759E-2</v>
      </c>
      <c r="M267" s="47" t="s">
        <v>65</v>
      </c>
      <c r="N267" s="47" t="s">
        <v>65</v>
      </c>
      <c r="O267" s="47" t="s">
        <v>65</v>
      </c>
      <c r="P267" s="47">
        <v>-0.13234774532300053</v>
      </c>
    </row>
    <row r="268" spans="1:31" ht="16.5" customHeight="1">
      <c r="A268" s="21" t="s">
        <v>359</v>
      </c>
      <c r="C268" s="25" t="s">
        <v>9</v>
      </c>
      <c r="D268" s="47">
        <v>-9.1904840064696014E-3</v>
      </c>
      <c r="E268" s="47">
        <v>-6.4626427145515697E-2</v>
      </c>
      <c r="F268" s="47">
        <v>-0.22973231623832335</v>
      </c>
      <c r="G268" s="47">
        <v>0.10185885269459094</v>
      </c>
      <c r="H268" s="47">
        <v>-0.1262208256001992</v>
      </c>
      <c r="I268" s="47">
        <v>-2.9793126425302296E-2</v>
      </c>
      <c r="J268" s="47">
        <v>-0.36804089435594123</v>
      </c>
      <c r="K268" s="47">
        <v>-0.38380322516476229</v>
      </c>
      <c r="L268" s="47">
        <v>-0.13028010950657043</v>
      </c>
      <c r="M268" s="47" t="s">
        <v>65</v>
      </c>
      <c r="N268" s="47" t="s">
        <v>65</v>
      </c>
      <c r="O268" s="47" t="s">
        <v>65</v>
      </c>
      <c r="P268" s="47">
        <v>-0.16482081982846075</v>
      </c>
    </row>
    <row r="269" spans="1:31"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9" t="str">
        <f>+P256</f>
        <v>Source : MKG_destination - Septembre 2025</v>
      </c>
    </row>
    <row r="270" spans="1:31" ht="12.75" customHeight="1">
      <c r="C270" s="45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</row>
    <row r="272" spans="1:31" ht="48" customHeight="1">
      <c r="C272" s="15" t="s">
        <v>42</v>
      </c>
      <c r="D272" s="16">
        <v>45658</v>
      </c>
      <c r="E272" s="16">
        <v>45689</v>
      </c>
      <c r="F272" s="16">
        <v>45717</v>
      </c>
      <c r="G272" s="16">
        <v>45748</v>
      </c>
      <c r="H272" s="16">
        <v>45778</v>
      </c>
      <c r="I272" s="16">
        <v>45809</v>
      </c>
      <c r="J272" s="16">
        <v>45839</v>
      </c>
      <c r="K272" s="16">
        <v>45870</v>
      </c>
      <c r="L272" s="16">
        <v>45901</v>
      </c>
      <c r="M272" s="16">
        <v>45931</v>
      </c>
      <c r="N272" s="16">
        <v>45962</v>
      </c>
      <c r="O272" s="16">
        <v>45992</v>
      </c>
      <c r="P272" s="17" t="s">
        <v>3</v>
      </c>
    </row>
    <row r="273" spans="1:31" ht="16.5" customHeight="1">
      <c r="C273" s="18" t="s">
        <v>4</v>
      </c>
      <c r="D273" s="19">
        <v>0.54333189272797577</v>
      </c>
      <c r="E273" s="19">
        <v>0.56442421644519525</v>
      </c>
      <c r="F273" s="19">
        <v>0.56387429792846255</v>
      </c>
      <c r="G273" s="19">
        <v>0.67157248068108988</v>
      </c>
      <c r="H273" s="19">
        <v>0.67019190912044457</v>
      </c>
      <c r="I273" s="19">
        <v>0.77355074607438257</v>
      </c>
      <c r="J273" s="19">
        <v>0.69936930623686056</v>
      </c>
      <c r="K273" s="19">
        <v>0.59534548890363659</v>
      </c>
      <c r="L273" s="19">
        <v>0.66225234619395201</v>
      </c>
      <c r="M273" s="19" t="s">
        <v>65</v>
      </c>
      <c r="N273" s="19" t="s">
        <v>65</v>
      </c>
      <c r="O273" s="19" t="s">
        <v>65</v>
      </c>
      <c r="P273" s="19">
        <v>0.63808874055295195</v>
      </c>
    </row>
    <row r="274" spans="1:31" ht="16.5" customHeight="1">
      <c r="C274" s="18" t="s">
        <v>5</v>
      </c>
      <c r="D274" s="20">
        <v>80.697516117890856</v>
      </c>
      <c r="E274" s="20">
        <v>77.635029784839958</v>
      </c>
      <c r="F274" s="20">
        <v>79.375248812254256</v>
      </c>
      <c r="G274" s="20">
        <v>87.496520368519626</v>
      </c>
      <c r="H274" s="20">
        <v>85.164169588529305</v>
      </c>
      <c r="I274" s="20">
        <v>95.460679361959251</v>
      </c>
      <c r="J274" s="20">
        <v>85.790409969529222</v>
      </c>
      <c r="K274" s="20">
        <v>79.927856297706313</v>
      </c>
      <c r="L274" s="20">
        <v>89.466017900724296</v>
      </c>
      <c r="M274" s="20" t="s">
        <v>65</v>
      </c>
      <c r="N274" s="20" t="s">
        <v>65</v>
      </c>
      <c r="O274" s="20" t="s">
        <v>65</v>
      </c>
      <c r="P274" s="46">
        <v>85.107333862974329</v>
      </c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D274" s="22"/>
      <c r="AE274" s="22"/>
    </row>
    <row r="275" spans="1:31" ht="16.5" customHeight="1">
      <c r="C275" s="18" t="s">
        <v>6</v>
      </c>
      <c r="D275" s="20">
        <v>43.845534170779978</v>
      </c>
      <c r="E275" s="20">
        <v>43.819090855007694</v>
      </c>
      <c r="F275" s="20">
        <v>44.757662696906905</v>
      </c>
      <c r="G275" s="20">
        <v>58.760255234850227</v>
      </c>
      <c r="H275" s="20">
        <v>57.076337405193755</v>
      </c>
      <c r="I275" s="20">
        <v>73.843679741210991</v>
      </c>
      <c r="J275" s="20">
        <v>59.999179502165497</v>
      </c>
      <c r="K275" s="20">
        <v>47.584688684577571</v>
      </c>
      <c r="L275" s="20">
        <v>59.249080259384776</v>
      </c>
      <c r="M275" s="20" t="s">
        <v>65</v>
      </c>
      <c r="N275" s="20" t="s">
        <v>65</v>
      </c>
      <c r="O275" s="20" t="s">
        <v>65</v>
      </c>
      <c r="P275" s="46">
        <v>54.306031476444886</v>
      </c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</row>
    <row r="276" spans="1:31" ht="6" customHeight="1"/>
    <row r="277" spans="1:31" ht="6" customHeight="1">
      <c r="D277" s="23"/>
      <c r="E277" s="23"/>
      <c r="F277" s="23"/>
      <c r="G277" s="23"/>
      <c r="H277" s="23"/>
      <c r="I277" s="23"/>
      <c r="J277" s="23"/>
    </row>
    <row r="278" spans="1:31" ht="16.5" customHeight="1">
      <c r="C278" s="24" t="s">
        <v>64</v>
      </c>
    </row>
    <row r="279" spans="1:31" ht="16.5" customHeight="1">
      <c r="C279" s="25" t="s">
        <v>7</v>
      </c>
      <c r="D279" s="26">
        <v>-1.6674496392265148</v>
      </c>
      <c r="E279" s="26">
        <v>1.0704403804523643</v>
      </c>
      <c r="F279" s="26">
        <v>-12.690171698266173</v>
      </c>
      <c r="G279" s="26">
        <v>2.8500545333629446</v>
      </c>
      <c r="H279" s="26">
        <v>-5.0007068608653675</v>
      </c>
      <c r="I279" s="26">
        <v>4.896353648887775</v>
      </c>
      <c r="J279" s="26">
        <v>-2.1864099836971018</v>
      </c>
      <c r="K279" s="26">
        <v>-10.333290516902338</v>
      </c>
      <c r="L279" s="26">
        <v>-5.7467795844510894</v>
      </c>
      <c r="M279" s="26" t="s">
        <v>65</v>
      </c>
      <c r="N279" s="26" t="s">
        <v>65</v>
      </c>
      <c r="O279" s="26" t="s">
        <v>65</v>
      </c>
      <c r="P279" s="26">
        <v>-3.2549256057077369</v>
      </c>
    </row>
    <row r="280" spans="1:31" ht="16.5" customHeight="1">
      <c r="C280" s="25" t="s">
        <v>8</v>
      </c>
      <c r="D280" s="47">
        <v>-3.3911449069759958E-2</v>
      </c>
      <c r="E280" s="47">
        <v>-5.0215621860232873E-2</v>
      </c>
      <c r="F280" s="47">
        <v>-9.4829261566281686E-2</v>
      </c>
      <c r="G280" s="47">
        <v>1.0159733977263663E-2</v>
      </c>
      <c r="H280" s="47">
        <v>-6.87453608348364E-2</v>
      </c>
      <c r="I280" s="47">
        <v>-2.4410388469830901E-2</v>
      </c>
      <c r="J280" s="47">
        <v>-0.31253030410128058</v>
      </c>
      <c r="K280" s="47">
        <v>-0.35321339289005493</v>
      </c>
      <c r="L280" s="47">
        <v>-0.10365168490030829</v>
      </c>
      <c r="M280" s="47" t="s">
        <v>65</v>
      </c>
      <c r="N280" s="47" t="s">
        <v>65</v>
      </c>
      <c r="O280" s="47" t="s">
        <v>65</v>
      </c>
      <c r="P280" s="47">
        <v>-0.13599836194804604</v>
      </c>
    </row>
    <row r="281" spans="1:31" ht="16.5" customHeight="1">
      <c r="C281" s="25" t="s">
        <v>9</v>
      </c>
      <c r="D281" s="47">
        <v>-6.2677263835555608E-2</v>
      </c>
      <c r="E281" s="47">
        <v>-3.1854574849198625E-2</v>
      </c>
      <c r="F281" s="47">
        <v>-0.26111720207110878</v>
      </c>
      <c r="G281" s="47">
        <v>5.4929380590546861E-2</v>
      </c>
      <c r="H281" s="47">
        <v>-0.13340709470691137</v>
      </c>
      <c r="I281" s="47">
        <v>4.1514481456665475E-2</v>
      </c>
      <c r="J281" s="47">
        <v>-0.33337086131818106</v>
      </c>
      <c r="K281" s="47">
        <v>-0.44887162377866574</v>
      </c>
      <c r="L281" s="47">
        <v>-0.17522278451108941</v>
      </c>
      <c r="M281" s="47" t="s">
        <v>65</v>
      </c>
      <c r="N281" s="47" t="s">
        <v>65</v>
      </c>
      <c r="O281" s="47" t="s">
        <v>65</v>
      </c>
      <c r="P281" s="47">
        <v>-0.17793247646712007</v>
      </c>
    </row>
    <row r="282" spans="1:31"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9" t="str">
        <f>+P269</f>
        <v>Source : MKG_destination - Septembre 2025</v>
      </c>
    </row>
    <row r="283" spans="1:31" ht="12.75" customHeight="1">
      <c r="C283" s="45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</row>
    <row r="285" spans="1:31" ht="24">
      <c r="C285" s="45" t="s">
        <v>55</v>
      </c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</row>
    <row r="286" spans="1:31" ht="48" customHeight="1">
      <c r="C286" s="15" t="s">
        <v>38</v>
      </c>
      <c r="D286" s="16">
        <v>45658</v>
      </c>
      <c r="E286" s="16">
        <v>45689</v>
      </c>
      <c r="F286" s="16">
        <v>45717</v>
      </c>
      <c r="G286" s="16">
        <v>45748</v>
      </c>
      <c r="H286" s="16">
        <v>45778</v>
      </c>
      <c r="I286" s="16">
        <v>45809</v>
      </c>
      <c r="J286" s="16">
        <v>45839</v>
      </c>
      <c r="K286" s="16">
        <v>45870</v>
      </c>
      <c r="L286" s="16">
        <v>45901</v>
      </c>
      <c r="M286" s="16">
        <v>45931</v>
      </c>
      <c r="N286" s="16">
        <v>45962</v>
      </c>
      <c r="O286" s="16">
        <v>45992</v>
      </c>
      <c r="P286" s="17" t="s">
        <v>3</v>
      </c>
    </row>
    <row r="287" spans="1:31" ht="16.5" customHeight="1">
      <c r="A287" s="21" t="s">
        <v>360</v>
      </c>
      <c r="C287" s="18" t="s">
        <v>4</v>
      </c>
      <c r="D287" s="19">
        <v>0.62713334583645908</v>
      </c>
      <c r="E287" s="19">
        <v>0.58980481727574752</v>
      </c>
      <c r="F287" s="19">
        <v>0.54945945369639848</v>
      </c>
      <c r="G287" s="19">
        <v>0.73287306201550384</v>
      </c>
      <c r="H287" s="19">
        <v>0.72768192048012004</v>
      </c>
      <c r="I287" s="19">
        <v>0.81165213178294571</v>
      </c>
      <c r="J287" s="19">
        <v>0.70667666916729177</v>
      </c>
      <c r="K287" s="19">
        <v>0.66147786946736686</v>
      </c>
      <c r="L287" s="19">
        <v>0.7895833333333333</v>
      </c>
      <c r="M287" s="19" t="s">
        <v>65</v>
      </c>
      <c r="N287" s="19" t="s">
        <v>65</v>
      </c>
      <c r="O287" s="19" t="s">
        <v>65</v>
      </c>
      <c r="P287" s="19">
        <v>0.68702963233997294</v>
      </c>
    </row>
    <row r="288" spans="1:31" ht="16.5" customHeight="1">
      <c r="A288" s="21" t="s">
        <v>361</v>
      </c>
      <c r="C288" s="18" t="s">
        <v>5</v>
      </c>
      <c r="D288" s="20">
        <v>57.649762216833018</v>
      </c>
      <c r="E288" s="20">
        <v>52.345059532322658</v>
      </c>
      <c r="F288" s="20">
        <v>56.466064983700711</v>
      </c>
      <c r="G288" s="20">
        <v>55.595853613691204</v>
      </c>
      <c r="H288" s="20">
        <v>56.797813053721008</v>
      </c>
      <c r="I288" s="20">
        <v>81.3373353790479</v>
      </c>
      <c r="J288" s="20">
        <v>61.729250638601378</v>
      </c>
      <c r="K288" s="20">
        <v>51.670882932112988</v>
      </c>
      <c r="L288" s="20">
        <v>71.338069314904587</v>
      </c>
      <c r="M288" s="20" t="s">
        <v>65</v>
      </c>
      <c r="N288" s="20" t="s">
        <v>65</v>
      </c>
      <c r="O288" s="20" t="s">
        <v>65</v>
      </c>
      <c r="P288" s="46">
        <v>61.306743723538766</v>
      </c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D288" s="22"/>
      <c r="AE288" s="22"/>
    </row>
    <row r="289" spans="1:31" ht="16.5" customHeight="1">
      <c r="A289" s="21" t="s">
        <v>362</v>
      </c>
      <c r="C289" s="18" t="s">
        <v>6</v>
      </c>
      <c r="D289" s="20">
        <v>36.154088265718777</v>
      </c>
      <c r="E289" s="20">
        <v>30.873368272749687</v>
      </c>
      <c r="F289" s="20">
        <v>31.025813218329532</v>
      </c>
      <c r="G289" s="20">
        <v>40.744703473231588</v>
      </c>
      <c r="H289" s="20">
        <v>41.330741682002532</v>
      </c>
      <c r="I289" s="20">
        <v>66.017621653948638</v>
      </c>
      <c r="J289" s="20">
        <v>43.622621231479748</v>
      </c>
      <c r="K289" s="20">
        <v>34.179145555431823</v>
      </c>
      <c r="L289" s="20">
        <v>56.327350563226744</v>
      </c>
      <c r="M289" s="20" t="s">
        <v>65</v>
      </c>
      <c r="N289" s="20" t="s">
        <v>65</v>
      </c>
      <c r="O289" s="20" t="s">
        <v>65</v>
      </c>
      <c r="P289" s="46">
        <v>42.119549600343788</v>
      </c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</row>
    <row r="290" spans="1:31" ht="6" customHeight="1"/>
    <row r="291" spans="1:31" ht="6" customHeight="1">
      <c r="D291" s="23"/>
      <c r="E291" s="23"/>
      <c r="F291" s="23"/>
      <c r="G291" s="23"/>
      <c r="H291" s="23"/>
      <c r="I291" s="23"/>
      <c r="J291" s="23"/>
    </row>
    <row r="292" spans="1:31" ht="16.5" customHeight="1">
      <c r="C292" s="24" t="s">
        <v>64</v>
      </c>
    </row>
    <row r="293" spans="1:31" ht="16.5" customHeight="1">
      <c r="A293" s="21" t="s">
        <v>363</v>
      </c>
      <c r="C293" s="25" t="s">
        <v>7</v>
      </c>
      <c r="D293" s="26">
        <v>-1.7652850712678192</v>
      </c>
      <c r="E293" s="26">
        <v>-2.8640164967352888E-2</v>
      </c>
      <c r="F293" s="26">
        <v>-14.737100391800517</v>
      </c>
      <c r="G293" s="26">
        <v>0.33672480620154932</v>
      </c>
      <c r="H293" s="26">
        <v>-4.3721867966991734</v>
      </c>
      <c r="I293" s="26">
        <v>-3.3914728682170603</v>
      </c>
      <c r="J293" s="26">
        <v>-14.799793698424612</v>
      </c>
      <c r="K293" s="26">
        <v>-10.347899474868715</v>
      </c>
      <c r="L293" s="26">
        <v>1.7635658914728625</v>
      </c>
      <c r="M293" s="26" t="s">
        <v>65</v>
      </c>
      <c r="N293" s="26" t="s">
        <v>65</v>
      </c>
      <c r="O293" s="26" t="s">
        <v>65</v>
      </c>
      <c r="P293" s="26">
        <v>-5.4705641807030965</v>
      </c>
    </row>
    <row r="294" spans="1:31" ht="16.5" customHeight="1">
      <c r="A294" s="21" t="s">
        <v>364</v>
      </c>
      <c r="C294" s="25" t="s">
        <v>8</v>
      </c>
      <c r="D294" s="47">
        <v>-1.1360785006859553E-2</v>
      </c>
      <c r="E294" s="47">
        <v>-9.8838317249030361E-3</v>
      </c>
      <c r="F294" s="47">
        <v>-0.13347115443332069</v>
      </c>
      <c r="G294" s="47">
        <v>-0.14939296208916697</v>
      </c>
      <c r="H294" s="47">
        <v>-2.2064007704370003E-2</v>
      </c>
      <c r="I294" s="47">
        <v>-8.0949430160672797E-3</v>
      </c>
      <c r="J294" s="47">
        <v>-0.29901977099984089</v>
      </c>
      <c r="K294" s="47">
        <v>-0.38886868076641579</v>
      </c>
      <c r="L294" s="47">
        <v>-0.12665232098234669</v>
      </c>
      <c r="M294" s="47" t="s">
        <v>65</v>
      </c>
      <c r="N294" s="47" t="s">
        <v>65</v>
      </c>
      <c r="O294" s="47" t="s">
        <v>65</v>
      </c>
      <c r="P294" s="47">
        <v>-0.14701371289246923</v>
      </c>
    </row>
    <row r="295" spans="1:31" ht="16.5" customHeight="1">
      <c r="A295" s="21" t="s">
        <v>365</v>
      </c>
      <c r="C295" s="25" t="s">
        <v>9</v>
      </c>
      <c r="D295" s="47">
        <v>-3.8427587249799999E-2</v>
      </c>
      <c r="E295" s="47">
        <v>-1.0364386077972187E-2</v>
      </c>
      <c r="F295" s="47">
        <v>-0.31673126383246519</v>
      </c>
      <c r="G295" s="47">
        <v>-0.14546673580672009</v>
      </c>
      <c r="H295" s="47">
        <v>-7.749177326070944E-2</v>
      </c>
      <c r="I295" s="47">
        <v>-4.7879130948383697E-2</v>
      </c>
      <c r="J295" s="47">
        <v>-0.42040354327068041</v>
      </c>
      <c r="K295" s="47">
        <v>-0.47153903452360368</v>
      </c>
      <c r="L295" s="47">
        <v>-0.10670011140709879</v>
      </c>
      <c r="M295" s="47" t="s">
        <v>65</v>
      </c>
      <c r="N295" s="47" t="s">
        <v>65</v>
      </c>
      <c r="O295" s="47" t="s">
        <v>65</v>
      </c>
      <c r="P295" s="47">
        <v>-0.20992451667280243</v>
      </c>
    </row>
    <row r="296" spans="1:31"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9" t="str">
        <f>+P282</f>
        <v>Source : MKG_destination - Septembre 2025</v>
      </c>
    </row>
    <row r="297" spans="1:31" ht="12.75" customHeight="1">
      <c r="C297" s="45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</row>
    <row r="299" spans="1:31" ht="48" customHeight="1">
      <c r="C299" s="15" t="s">
        <v>39</v>
      </c>
      <c r="D299" s="16">
        <v>45658</v>
      </c>
      <c r="E299" s="16">
        <v>45689</v>
      </c>
      <c r="F299" s="16">
        <v>45717</v>
      </c>
      <c r="G299" s="16">
        <v>45748</v>
      </c>
      <c r="H299" s="16">
        <v>45778</v>
      </c>
      <c r="I299" s="16">
        <v>45809</v>
      </c>
      <c r="J299" s="16">
        <v>45839</v>
      </c>
      <c r="K299" s="16">
        <v>45870</v>
      </c>
      <c r="L299" s="16">
        <v>45901</v>
      </c>
      <c r="M299" s="16">
        <v>45931</v>
      </c>
      <c r="N299" s="16">
        <v>45962</v>
      </c>
      <c r="O299" s="16">
        <v>45992</v>
      </c>
      <c r="P299" s="17" t="s">
        <v>3</v>
      </c>
    </row>
    <row r="300" spans="1:31" ht="16.5" customHeight="1">
      <c r="A300" s="21" t="s">
        <v>366</v>
      </c>
      <c r="C300" s="18" t="s">
        <v>4</v>
      </c>
      <c r="D300" s="19">
        <v>0.79190448178826367</v>
      </c>
      <c r="E300" s="19">
        <v>0.73435189748644647</v>
      </c>
      <c r="F300" s="19">
        <v>0.7602982559341166</v>
      </c>
      <c r="G300" s="19">
        <v>0.82705766387382951</v>
      </c>
      <c r="H300" s="19">
        <v>0.8512694955404696</v>
      </c>
      <c r="I300" s="19">
        <v>0.936881879415147</v>
      </c>
      <c r="J300" s="19">
        <v>0.89502217841301135</v>
      </c>
      <c r="K300" s="19">
        <v>0.81567274519467714</v>
      </c>
      <c r="L300" s="19">
        <v>0.89142434696895023</v>
      </c>
      <c r="M300" s="19" t="s">
        <v>65</v>
      </c>
      <c r="N300" s="19" t="s">
        <v>65</v>
      </c>
      <c r="O300" s="19" t="s">
        <v>65</v>
      </c>
      <c r="P300" s="19">
        <v>0.8342928633712271</v>
      </c>
    </row>
    <row r="301" spans="1:31" ht="16.5" customHeight="1">
      <c r="A301" s="21" t="s">
        <v>367</v>
      </c>
      <c r="C301" s="18" t="s">
        <v>5</v>
      </c>
      <c r="D301" s="20">
        <v>100.34054720437663</v>
      </c>
      <c r="E301" s="20">
        <v>98.90145725970757</v>
      </c>
      <c r="F301" s="20">
        <v>104.44859109693238</v>
      </c>
      <c r="G301" s="20">
        <v>95.633396773136283</v>
      </c>
      <c r="H301" s="20">
        <v>96.881327739802785</v>
      </c>
      <c r="I301" s="20">
        <v>131.79656347539805</v>
      </c>
      <c r="J301" s="20">
        <v>99.63239728399887</v>
      </c>
      <c r="K301" s="20">
        <v>93.093148968180486</v>
      </c>
      <c r="L301" s="20">
        <v>122.99954099168832</v>
      </c>
      <c r="M301" s="20" t="s">
        <v>65</v>
      </c>
      <c r="N301" s="20" t="s">
        <v>65</v>
      </c>
      <c r="O301" s="20" t="s">
        <v>65</v>
      </c>
      <c r="P301" s="46">
        <v>105.37356418608223</v>
      </c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D301" s="22"/>
      <c r="AE301" s="22"/>
    </row>
    <row r="302" spans="1:31" ht="16.5" customHeight="1">
      <c r="A302" s="21" t="s">
        <v>368</v>
      </c>
      <c r="C302" s="18" t="s">
        <v>6</v>
      </c>
      <c r="D302" s="20">
        <v>79.460129036232686</v>
      </c>
      <c r="E302" s="20">
        <v>72.628472802840946</v>
      </c>
      <c r="F302" s="20">
        <v>79.412081645773384</v>
      </c>
      <c r="G302" s="20">
        <v>79.094333723509124</v>
      </c>
      <c r="H302" s="20">
        <v>82.472118992352819</v>
      </c>
      <c r="I302" s="20">
        <v>123.47781208928865</v>
      </c>
      <c r="J302" s="20">
        <v>89.17320525763526</v>
      </c>
      <c r="K302" s="20">
        <v>75.933544377692812</v>
      </c>
      <c r="L302" s="20">
        <v>109.64478550599638</v>
      </c>
      <c r="M302" s="20" t="s">
        <v>65</v>
      </c>
      <c r="N302" s="20" t="s">
        <v>65</v>
      </c>
      <c r="O302" s="20" t="s">
        <v>65</v>
      </c>
      <c r="P302" s="46">
        <v>87.912412588438343</v>
      </c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</row>
    <row r="303" spans="1:31" ht="6" customHeight="1"/>
    <row r="304" spans="1:31" ht="6" customHeight="1">
      <c r="D304" s="23"/>
      <c r="E304" s="23"/>
      <c r="F304" s="23"/>
      <c r="G304" s="23"/>
      <c r="H304" s="23"/>
      <c r="I304" s="23"/>
      <c r="J304" s="23"/>
    </row>
    <row r="305" spans="1:31" ht="16.5" customHeight="1">
      <c r="C305" s="24" t="s">
        <v>64</v>
      </c>
    </row>
    <row r="306" spans="1:31" ht="16.5" customHeight="1">
      <c r="A306" s="21" t="s">
        <v>369</v>
      </c>
      <c r="C306" s="25" t="s">
        <v>7</v>
      </c>
      <c r="D306" s="26">
        <v>0.29889187427462049</v>
      </c>
      <c r="E306" s="26">
        <v>1.8626467939022007</v>
      </c>
      <c r="F306" s="26">
        <v>-4.4134246967360351</v>
      </c>
      <c r="G306" s="26">
        <v>-0.2464268112370549</v>
      </c>
      <c r="H306" s="26">
        <v>2.6009952463473152</v>
      </c>
      <c r="I306" s="26">
        <v>5.0501067849515362</v>
      </c>
      <c r="J306" s="26">
        <v>2.57714749042115</v>
      </c>
      <c r="K306" s="26">
        <v>-1.3736307413472426</v>
      </c>
      <c r="L306" s="26">
        <v>-2.4823394118613451</v>
      </c>
      <c r="M306" s="26" t="s">
        <v>65</v>
      </c>
      <c r="N306" s="26" t="s">
        <v>65</v>
      </c>
      <c r="O306" s="26" t="s">
        <v>65</v>
      </c>
      <c r="P306" s="26">
        <v>0.45270228039777649</v>
      </c>
    </row>
    <row r="307" spans="1:31" ht="16.5" customHeight="1">
      <c r="A307" s="21" t="s">
        <v>370</v>
      </c>
      <c r="C307" s="25" t="s">
        <v>8</v>
      </c>
      <c r="D307" s="47">
        <v>-3.9786629469550694E-2</v>
      </c>
      <c r="E307" s="47">
        <v>-1.7089495584772796E-2</v>
      </c>
      <c r="F307" s="47">
        <v>-5.964314362289469E-2</v>
      </c>
      <c r="G307" s="47">
        <v>-0.12982517509118596</v>
      </c>
      <c r="H307" s="47">
        <v>-5.3838695379951562E-2</v>
      </c>
      <c r="I307" s="47">
        <v>-4.0486079776765993E-2</v>
      </c>
      <c r="J307" s="47">
        <v>-0.35759446917998694</v>
      </c>
      <c r="K307" s="47">
        <v>-0.38075378080715261</v>
      </c>
      <c r="L307" s="47">
        <v>-7.5039057133190146E-2</v>
      </c>
      <c r="M307" s="47" t="s">
        <v>65</v>
      </c>
      <c r="N307" s="47" t="s">
        <v>65</v>
      </c>
      <c r="O307" s="47" t="s">
        <v>65</v>
      </c>
      <c r="P307" s="47">
        <v>-0.14805983331724359</v>
      </c>
    </row>
    <row r="308" spans="1:31" ht="16.5" customHeight="1">
      <c r="A308" s="21" t="s">
        <v>371</v>
      </c>
      <c r="C308" s="25" t="s">
        <v>9</v>
      </c>
      <c r="D308" s="47">
        <v>-3.614872463581309E-2</v>
      </c>
      <c r="E308" s="47">
        <v>8.4903570257390815E-3</v>
      </c>
      <c r="F308" s="47">
        <v>-0.1112347210232435</v>
      </c>
      <c r="G308" s="47">
        <v>-0.13241021111075935</v>
      </c>
      <c r="H308" s="47">
        <v>-2.4018245846962549E-2</v>
      </c>
      <c r="I308" s="47">
        <v>1.4181707426522472E-2</v>
      </c>
      <c r="J308" s="47">
        <v>-0.33854848170016538</v>
      </c>
      <c r="K308" s="47">
        <v>-0.39100946394048131</v>
      </c>
      <c r="L308" s="47">
        <v>-0.10009851321638152</v>
      </c>
      <c r="M308" s="47" t="s">
        <v>65</v>
      </c>
      <c r="N308" s="47" t="s">
        <v>65</v>
      </c>
      <c r="O308" s="47" t="s">
        <v>65</v>
      </c>
      <c r="P308" s="47">
        <v>-0.14341183219012921</v>
      </c>
    </row>
    <row r="309" spans="1:31"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9" t="str">
        <f>+P296</f>
        <v>Source : MKG_destination - Septembre 2025</v>
      </c>
    </row>
    <row r="310" spans="1:31" ht="12.75" customHeight="1">
      <c r="C310" s="45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</row>
    <row r="312" spans="1:31" ht="48" customHeight="1">
      <c r="C312" s="15" t="s">
        <v>40</v>
      </c>
      <c r="D312" s="16">
        <v>45658</v>
      </c>
      <c r="E312" s="16">
        <v>45689</v>
      </c>
      <c r="F312" s="16">
        <v>45717</v>
      </c>
      <c r="G312" s="16">
        <v>45748</v>
      </c>
      <c r="H312" s="16">
        <v>45778</v>
      </c>
      <c r="I312" s="16">
        <v>45809</v>
      </c>
      <c r="J312" s="16">
        <v>45839</v>
      </c>
      <c r="K312" s="16">
        <v>45870</v>
      </c>
      <c r="L312" s="16">
        <v>45901</v>
      </c>
      <c r="M312" s="16">
        <v>45931</v>
      </c>
      <c r="N312" s="16">
        <v>45962</v>
      </c>
      <c r="O312" s="16">
        <v>45992</v>
      </c>
      <c r="P312" s="17" t="s">
        <v>3</v>
      </c>
    </row>
    <row r="313" spans="1:31" ht="16.5" customHeight="1">
      <c r="A313" s="21" t="s">
        <v>372</v>
      </c>
      <c r="C313" s="18" t="s">
        <v>4</v>
      </c>
      <c r="D313" s="19">
        <v>0.59240648284934816</v>
      </c>
      <c r="E313" s="19">
        <v>0.54502540882926709</v>
      </c>
      <c r="F313" s="19">
        <v>0.58386101639876609</v>
      </c>
      <c r="G313" s="19">
        <v>0.66528417475294011</v>
      </c>
      <c r="H313" s="19">
        <v>0.72839943734978463</v>
      </c>
      <c r="I313" s="19">
        <v>0.83789380432977134</v>
      </c>
      <c r="J313" s="19">
        <v>0.72875539251019328</v>
      </c>
      <c r="K313" s="19">
        <v>0.61947477899115966</v>
      </c>
      <c r="L313" s="19">
        <v>0.77859132510943097</v>
      </c>
      <c r="M313" s="19" t="s">
        <v>65</v>
      </c>
      <c r="N313" s="19" t="s">
        <v>65</v>
      </c>
      <c r="O313" s="19" t="s">
        <v>65</v>
      </c>
      <c r="P313" s="19">
        <v>0.67595203470459198</v>
      </c>
    </row>
    <row r="314" spans="1:31" ht="16.5" customHeight="1">
      <c r="A314" s="21" t="s">
        <v>373</v>
      </c>
      <c r="C314" s="18" t="s">
        <v>5</v>
      </c>
      <c r="D314" s="20">
        <v>108.88941283810841</v>
      </c>
      <c r="E314" s="20">
        <v>101.4491457343681</v>
      </c>
      <c r="F314" s="20">
        <v>107.14812581108639</v>
      </c>
      <c r="G314" s="20">
        <v>98.039503463645374</v>
      </c>
      <c r="H314" s="20">
        <v>93.817275526495862</v>
      </c>
      <c r="I314" s="20">
        <v>139.80351685367273</v>
      </c>
      <c r="J314" s="20">
        <v>104.07228234794803</v>
      </c>
      <c r="K314" s="20">
        <v>96.300998354975519</v>
      </c>
      <c r="L314" s="20">
        <v>119.82951064893912</v>
      </c>
      <c r="M314" s="20" t="s">
        <v>65</v>
      </c>
      <c r="N314" s="20" t="s">
        <v>65</v>
      </c>
      <c r="O314" s="20" t="s">
        <v>65</v>
      </c>
      <c r="P314" s="46">
        <v>108.84317221107021</v>
      </c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D314" s="22"/>
      <c r="AE314" s="22"/>
    </row>
    <row r="315" spans="1:31" ht="16.5" customHeight="1">
      <c r="A315" s="21" t="s">
        <v>374</v>
      </c>
      <c r="C315" s="18" t="s">
        <v>6</v>
      </c>
      <c r="D315" s="20">
        <v>64.506794078954456</v>
      </c>
      <c r="E315" s="20">
        <v>55.292362129253874</v>
      </c>
      <c r="F315" s="20">
        <v>62.559613641283761</v>
      </c>
      <c r="G315" s="20">
        <v>65.22413015499933</v>
      </c>
      <c r="H315" s="20">
        <v>68.3364507071893</v>
      </c>
      <c r="I315" s="20">
        <v>117.14050059520514</v>
      </c>
      <c r="J315" s="20">
        <v>75.843236971910542</v>
      </c>
      <c r="K315" s="20">
        <v>59.656039672576483</v>
      </c>
      <c r="L315" s="20">
        <v>93.298217483372184</v>
      </c>
      <c r="M315" s="20" t="s">
        <v>65</v>
      </c>
      <c r="N315" s="20" t="s">
        <v>65</v>
      </c>
      <c r="O315" s="20" t="s">
        <v>65</v>
      </c>
      <c r="P315" s="46">
        <v>73.57276371977521</v>
      </c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</row>
    <row r="316" spans="1:31" ht="6" customHeight="1"/>
    <row r="317" spans="1:31" ht="6" customHeight="1">
      <c r="D317" s="23"/>
      <c r="E317" s="23"/>
      <c r="F317" s="23"/>
      <c r="G317" s="23"/>
      <c r="H317" s="23"/>
      <c r="I317" s="23"/>
      <c r="J317" s="23"/>
    </row>
    <row r="318" spans="1:31" ht="16.5" customHeight="1">
      <c r="C318" s="24" t="s">
        <v>64</v>
      </c>
    </row>
    <row r="319" spans="1:31" ht="16.5" customHeight="1">
      <c r="A319" s="21" t="s">
        <v>375</v>
      </c>
      <c r="C319" s="25" t="s">
        <v>7</v>
      </c>
      <c r="D319" s="26">
        <v>-1.1627118511962298</v>
      </c>
      <c r="E319" s="26">
        <v>-0.58173998681196881</v>
      </c>
      <c r="F319" s="26">
        <v>-3.3322052759465759E-2</v>
      </c>
      <c r="G319" s="26">
        <v>3.7334408074080838</v>
      </c>
      <c r="H319" s="26">
        <v>4.3152831864892267</v>
      </c>
      <c r="I319" s="26">
        <v>3.1365837600059288</v>
      </c>
      <c r="J319" s="26">
        <v>-10.603409749632997</v>
      </c>
      <c r="K319" s="26">
        <v>-13.026628090142022</v>
      </c>
      <c r="L319" s="26">
        <v>-1.2796764330462729</v>
      </c>
      <c r="M319" s="26" t="s">
        <v>65</v>
      </c>
      <c r="N319" s="26" t="s">
        <v>65</v>
      </c>
      <c r="O319" s="26" t="s">
        <v>65</v>
      </c>
      <c r="P319" s="26">
        <v>-1.9660674810231371</v>
      </c>
    </row>
    <row r="320" spans="1:31" ht="16.5" customHeight="1">
      <c r="A320" s="21" t="s">
        <v>376</v>
      </c>
      <c r="C320" s="25" t="s">
        <v>8</v>
      </c>
      <c r="D320" s="47">
        <v>-6.1924949608778701E-2</v>
      </c>
      <c r="E320" s="47">
        <v>-3.9606307877742108E-2</v>
      </c>
      <c r="F320" s="47">
        <v>-9.6758498184384423E-2</v>
      </c>
      <c r="G320" s="47">
        <v>-0.12873925328164371</v>
      </c>
      <c r="H320" s="47">
        <v>-5.3088357022754384E-2</v>
      </c>
      <c r="I320" s="47">
        <v>1.9728625755094154E-2</v>
      </c>
      <c r="J320" s="47">
        <v>-0.33202377483387979</v>
      </c>
      <c r="K320" s="47">
        <v>-0.44184393684118672</v>
      </c>
      <c r="L320" s="47">
        <v>-0.1512413540737747</v>
      </c>
      <c r="M320" s="47" t="s">
        <v>65</v>
      </c>
      <c r="N320" s="47" t="s">
        <v>65</v>
      </c>
      <c r="O320" s="47" t="s">
        <v>65</v>
      </c>
      <c r="P320" s="47">
        <v>-0.17351252802661232</v>
      </c>
    </row>
    <row r="321" spans="1:31" ht="16.5" customHeight="1">
      <c r="A321" s="21" t="s">
        <v>377</v>
      </c>
      <c r="C321" s="25" t="s">
        <v>9</v>
      </c>
      <c r="D321" s="47">
        <v>-7.9982073847285395E-2</v>
      </c>
      <c r="E321" s="47">
        <v>-4.9748936681605294E-2</v>
      </c>
      <c r="F321" s="47">
        <v>-9.72737011609901E-2</v>
      </c>
      <c r="G321" s="47">
        <v>-7.6938924683788268E-2</v>
      </c>
      <c r="H321" s="47">
        <v>6.5426117310292131E-3</v>
      </c>
      <c r="I321" s="47">
        <v>5.938582772572909E-2</v>
      </c>
      <c r="J321" s="47">
        <v>-0.41686942398542981</v>
      </c>
      <c r="K321" s="47">
        <v>-0.53882263842209555</v>
      </c>
      <c r="L321" s="47">
        <v>-0.16496580167450592</v>
      </c>
      <c r="M321" s="47" t="s">
        <v>65</v>
      </c>
      <c r="N321" s="47" t="s">
        <v>65</v>
      </c>
      <c r="O321" s="47" t="s">
        <v>65</v>
      </c>
      <c r="P321" s="47">
        <v>-0.19687222401683169</v>
      </c>
    </row>
    <row r="322" spans="1:31"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9" t="str">
        <f>+P309</f>
        <v>Source : MKG_destination - Septembre 2025</v>
      </c>
    </row>
    <row r="323" spans="1:31" ht="12.75" customHeight="1">
      <c r="C323" s="45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</row>
    <row r="325" spans="1:31" ht="48" customHeight="1">
      <c r="C325" s="15" t="s">
        <v>41</v>
      </c>
      <c r="D325" s="16">
        <v>45658</v>
      </c>
      <c r="E325" s="16">
        <v>45689</v>
      </c>
      <c r="F325" s="16">
        <v>45717</v>
      </c>
      <c r="G325" s="16">
        <v>45748</v>
      </c>
      <c r="H325" s="16">
        <v>45778</v>
      </c>
      <c r="I325" s="16">
        <v>45809</v>
      </c>
      <c r="J325" s="16">
        <v>45839</v>
      </c>
      <c r="K325" s="16">
        <v>45870</v>
      </c>
      <c r="L325" s="16">
        <v>45901</v>
      </c>
      <c r="M325" s="16">
        <v>45931</v>
      </c>
      <c r="N325" s="16">
        <v>45962</v>
      </c>
      <c r="O325" s="16">
        <v>45992</v>
      </c>
      <c r="P325" s="17" t="s">
        <v>3</v>
      </c>
    </row>
    <row r="326" spans="1:31" ht="16.5" customHeight="1">
      <c r="A326" s="21" t="s">
        <v>378</v>
      </c>
      <c r="C326" s="18" t="s">
        <v>4</v>
      </c>
      <c r="D326" s="19">
        <v>0.72206517596239361</v>
      </c>
      <c r="E326" s="19">
        <v>0.64042336228418717</v>
      </c>
      <c r="F326" s="19">
        <v>0.71677456207159174</v>
      </c>
      <c r="G326" s="19">
        <v>0.73438704071092453</v>
      </c>
      <c r="H326" s="19">
        <v>0.80669292589180774</v>
      </c>
      <c r="I326" s="19">
        <v>0.91066542135705975</v>
      </c>
      <c r="J326" s="19">
        <v>0.84125494935360245</v>
      </c>
      <c r="K326" s="19">
        <v>0.69305203045685282</v>
      </c>
      <c r="L326" s="19">
        <v>0.87485032886643599</v>
      </c>
      <c r="M326" s="19" t="s">
        <v>65</v>
      </c>
      <c r="N326" s="19" t="s">
        <v>65</v>
      </c>
      <c r="O326" s="19" t="s">
        <v>65</v>
      </c>
      <c r="P326" s="19">
        <v>0.77180727756486756</v>
      </c>
    </row>
    <row r="327" spans="1:31" ht="16.5" customHeight="1">
      <c r="A327" s="21" t="s">
        <v>379</v>
      </c>
      <c r="C327" s="18" t="s">
        <v>5</v>
      </c>
      <c r="D327" s="20">
        <v>146.70107440561287</v>
      </c>
      <c r="E327" s="20">
        <v>140.48516427139955</v>
      </c>
      <c r="F327" s="20">
        <v>149.58125802452739</v>
      </c>
      <c r="G327" s="20">
        <v>141.25789779196714</v>
      </c>
      <c r="H327" s="20">
        <v>144.92706508042764</v>
      </c>
      <c r="I327" s="20">
        <v>202.52603257642551</v>
      </c>
      <c r="J327" s="20">
        <v>156.30822574852564</v>
      </c>
      <c r="K327" s="20">
        <v>140.96910977912566</v>
      </c>
      <c r="L327" s="20">
        <v>171.31081261600764</v>
      </c>
      <c r="M327" s="20" t="s">
        <v>65</v>
      </c>
      <c r="N327" s="20" t="s">
        <v>65</v>
      </c>
      <c r="O327" s="20" t="s">
        <v>65</v>
      </c>
      <c r="P327" s="46">
        <v>156.61052385573515</v>
      </c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D327" s="22"/>
      <c r="AE327" s="22"/>
    </row>
    <row r="328" spans="1:31" ht="16.5" customHeight="1">
      <c r="A328" s="21" t="s">
        <v>380</v>
      </c>
      <c r="C328" s="18" t="s">
        <v>6</v>
      </c>
      <c r="D328" s="20">
        <v>105.92773710456105</v>
      </c>
      <c r="E328" s="20">
        <v>89.969981253736066</v>
      </c>
      <c r="F328" s="20">
        <v>107.21604071464839</v>
      </c>
      <c r="G328" s="20">
        <v>103.73796953648899</v>
      </c>
      <c r="H328" s="20">
        <v>116.9116381706426</v>
      </c>
      <c r="I328" s="20">
        <v>184.43345479198413</v>
      </c>
      <c r="J328" s="20">
        <v>131.49506853562738</v>
      </c>
      <c r="K328" s="20">
        <v>97.698927764118025</v>
      </c>
      <c r="L328" s="20">
        <v>149.87132075549067</v>
      </c>
      <c r="M328" s="20" t="s">
        <v>65</v>
      </c>
      <c r="N328" s="20" t="s">
        <v>65</v>
      </c>
      <c r="O328" s="20" t="s">
        <v>65</v>
      </c>
      <c r="P328" s="46">
        <v>120.87314205510269</v>
      </c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</row>
    <row r="329" spans="1:31" ht="6" customHeight="1"/>
    <row r="330" spans="1:31" ht="6" customHeight="1">
      <c r="D330" s="23"/>
      <c r="E330" s="23"/>
      <c r="F330" s="23"/>
      <c r="G330" s="23"/>
      <c r="H330" s="23"/>
      <c r="I330" s="23"/>
      <c r="J330" s="23"/>
    </row>
    <row r="331" spans="1:31" ht="16.5" customHeight="1">
      <c r="C331" s="24" t="s">
        <v>64</v>
      </c>
    </row>
    <row r="332" spans="1:31" ht="16.5" customHeight="1">
      <c r="A332" s="21" t="s">
        <v>381</v>
      </c>
      <c r="C332" s="25" t="s">
        <v>7</v>
      </c>
      <c r="D332" s="26">
        <v>2.0615808471452168</v>
      </c>
      <c r="E332" s="26">
        <v>2.8412393674168923</v>
      </c>
      <c r="F332" s="26">
        <v>-0.71944568065354098</v>
      </c>
      <c r="G332" s="26">
        <v>0.48652351119897741</v>
      </c>
      <c r="H332" s="26">
        <v>4.366841009079403</v>
      </c>
      <c r="I332" s="26">
        <v>3.9906537598778269</v>
      </c>
      <c r="J332" s="26">
        <v>-7.750793724433569</v>
      </c>
      <c r="K332" s="26">
        <v>-14.721648982499824</v>
      </c>
      <c r="L332" s="26">
        <v>1.5375244282130884</v>
      </c>
      <c r="M332" s="26" t="s">
        <v>65</v>
      </c>
      <c r="N332" s="26" t="s">
        <v>65</v>
      </c>
      <c r="O332" s="26" t="s">
        <v>65</v>
      </c>
      <c r="P332" s="26">
        <v>-0.88095085599670941</v>
      </c>
    </row>
    <row r="333" spans="1:31" ht="16.5" customHeight="1">
      <c r="A333" s="21" t="s">
        <v>382</v>
      </c>
      <c r="C333" s="25" t="s">
        <v>8</v>
      </c>
      <c r="D333" s="47">
        <v>-8.3423796508099723E-3</v>
      </c>
      <c r="E333" s="47">
        <v>4.2021866533259455E-3</v>
      </c>
      <c r="F333" s="47">
        <v>-1.6812100268772334E-2</v>
      </c>
      <c r="G333" s="47">
        <v>-6.0643219745690646E-2</v>
      </c>
      <c r="H333" s="47">
        <v>2.2830723078512971E-3</v>
      </c>
      <c r="I333" s="47">
        <v>9.9870957644501157E-3</v>
      </c>
      <c r="J333" s="47">
        <v>-0.3680502582427031</v>
      </c>
      <c r="K333" s="47">
        <v>-0.46728784095360532</v>
      </c>
      <c r="L333" s="47">
        <v>-0.1618887047007036</v>
      </c>
      <c r="M333" s="47" t="s">
        <v>65</v>
      </c>
      <c r="N333" s="47" t="s">
        <v>65</v>
      </c>
      <c r="O333" s="47" t="s">
        <v>65</v>
      </c>
      <c r="P333" s="47">
        <v>-0.1682053808475048</v>
      </c>
    </row>
    <row r="334" spans="1:31" ht="16.5" customHeight="1">
      <c r="A334" s="21" t="s">
        <v>383</v>
      </c>
      <c r="C334" s="25" t="s">
        <v>9</v>
      </c>
      <c r="D334" s="47">
        <v>2.0802736900512375E-2</v>
      </c>
      <c r="E334" s="47">
        <v>5.0821919499709711E-2</v>
      </c>
      <c r="F334" s="47">
        <v>-2.6582549960508906E-2</v>
      </c>
      <c r="G334" s="47">
        <v>-5.4378579600730448E-2</v>
      </c>
      <c r="H334" s="47">
        <v>5.9644411717310497E-2</v>
      </c>
      <c r="I334" s="47">
        <v>5.6274407629066436E-2</v>
      </c>
      <c r="J334" s="47">
        <v>-0.42136229515689494</v>
      </c>
      <c r="K334" s="47">
        <v>-0.56061992736284116</v>
      </c>
      <c r="L334" s="47">
        <v>-0.1468956395939095</v>
      </c>
      <c r="M334" s="47" t="s">
        <v>65</v>
      </c>
      <c r="N334" s="47" t="s">
        <v>65</v>
      </c>
      <c r="O334" s="47" t="s">
        <v>65</v>
      </c>
      <c r="P334" s="47">
        <v>-0.17759244752068626</v>
      </c>
    </row>
    <row r="335" spans="1:31"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9" t="str">
        <f>+P322</f>
        <v>Source : MKG_destination - Septembre 2025</v>
      </c>
    </row>
    <row r="336" spans="1:31" ht="12.75" customHeight="1">
      <c r="C336" s="45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</row>
    <row r="338" spans="3:31" ht="48" customHeight="1">
      <c r="C338" s="15" t="s">
        <v>42</v>
      </c>
      <c r="D338" s="16">
        <v>45658</v>
      </c>
      <c r="E338" s="16">
        <v>45689</v>
      </c>
      <c r="F338" s="16">
        <v>45717</v>
      </c>
      <c r="G338" s="16">
        <v>45748</v>
      </c>
      <c r="H338" s="16">
        <v>45778</v>
      </c>
      <c r="I338" s="16">
        <v>45809</v>
      </c>
      <c r="J338" s="16">
        <v>45839</v>
      </c>
      <c r="K338" s="16">
        <v>45870</v>
      </c>
      <c r="L338" s="16">
        <v>45901</v>
      </c>
      <c r="M338" s="16">
        <v>45931</v>
      </c>
      <c r="N338" s="16">
        <v>45962</v>
      </c>
      <c r="O338" s="16">
        <v>45992</v>
      </c>
      <c r="P338" s="17" t="s">
        <v>3</v>
      </c>
    </row>
    <row r="339" spans="3:31" ht="16.5" customHeight="1">
      <c r="C339" s="18" t="s">
        <v>4</v>
      </c>
      <c r="D339" s="19">
        <v>0.67838118117520663</v>
      </c>
      <c r="E339" s="19">
        <v>0.62290173080029321</v>
      </c>
      <c r="F339" s="19">
        <v>0.65316948006116926</v>
      </c>
      <c r="G339" s="19">
        <v>0.73166159436222045</v>
      </c>
      <c r="H339" s="19">
        <v>0.77736371780683722</v>
      </c>
      <c r="I339" s="19">
        <v>0.87554675788907255</v>
      </c>
      <c r="J339" s="19">
        <v>0.79086197897248522</v>
      </c>
      <c r="K339" s="19">
        <v>0.68963366584379349</v>
      </c>
      <c r="L339" s="19">
        <v>0.83186479345384279</v>
      </c>
      <c r="M339" s="19" t="s">
        <v>65</v>
      </c>
      <c r="N339" s="19" t="s">
        <v>65</v>
      </c>
      <c r="O339" s="19" t="s">
        <v>65</v>
      </c>
      <c r="P339" s="19">
        <v>0.73934355664992912</v>
      </c>
    </row>
    <row r="340" spans="3:31" ht="16.5" customHeight="1">
      <c r="C340" s="18" t="s">
        <v>5</v>
      </c>
      <c r="D340" s="20">
        <v>108.83801126756207</v>
      </c>
      <c r="E340" s="20">
        <v>103.13908285211338</v>
      </c>
      <c r="F340" s="20">
        <v>110.29063640549462</v>
      </c>
      <c r="G340" s="20">
        <v>101.33520882098648</v>
      </c>
      <c r="H340" s="20">
        <v>102.29035791264357</v>
      </c>
      <c r="I340" s="20">
        <v>144.65939240905041</v>
      </c>
      <c r="J340" s="20">
        <v>110.36465306423099</v>
      </c>
      <c r="K340" s="20">
        <v>99.426368762421674</v>
      </c>
      <c r="L340" s="20">
        <v>126.409064779575</v>
      </c>
      <c r="M340" s="20" t="s">
        <v>65</v>
      </c>
      <c r="N340" s="20" t="s">
        <v>65</v>
      </c>
      <c r="O340" s="20" t="s">
        <v>65</v>
      </c>
      <c r="P340" s="46">
        <v>112.92865663969518</v>
      </c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D340" s="22"/>
      <c r="AE340" s="22"/>
    </row>
    <row r="341" spans="3:31" ht="16.5" customHeight="1">
      <c r="C341" s="18" t="s">
        <v>6</v>
      </c>
      <c r="D341" s="20">
        <v>73.833658640449201</v>
      </c>
      <c r="E341" s="20">
        <v>64.24551322173626</v>
      </c>
      <c r="F341" s="20">
        <v>72.03847763659239</v>
      </c>
      <c r="G341" s="20">
        <v>74.143080450991505</v>
      </c>
      <c r="H341" s="20">
        <v>79.516812922764643</v>
      </c>
      <c r="I341" s="20">
        <v>126.65606202194719</v>
      </c>
      <c r="J341" s="20">
        <v>87.283207930989491</v>
      </c>
      <c r="K341" s="20">
        <v>68.567771171165703</v>
      </c>
      <c r="L341" s="20">
        <v>105.1552505635546</v>
      </c>
      <c r="M341" s="20" t="s">
        <v>65</v>
      </c>
      <c r="N341" s="20" t="s">
        <v>65</v>
      </c>
      <c r="O341" s="20" t="s">
        <v>65</v>
      </c>
      <c r="P341" s="46">
        <v>83.493074647690861</v>
      </c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</row>
    <row r="342" spans="3:31" ht="6" customHeight="1"/>
    <row r="343" spans="3:31" ht="6" customHeight="1">
      <c r="D343" s="23"/>
      <c r="E343" s="23"/>
      <c r="F343" s="23"/>
      <c r="G343" s="23"/>
      <c r="H343" s="23"/>
      <c r="I343" s="23"/>
      <c r="J343" s="23"/>
    </row>
    <row r="344" spans="3:31" ht="16.5" customHeight="1">
      <c r="C344" s="24" t="s">
        <v>64</v>
      </c>
    </row>
    <row r="345" spans="3:31" ht="16.5" customHeight="1">
      <c r="C345" s="25" t="s">
        <v>7</v>
      </c>
      <c r="D345" s="26">
        <v>-0.36789829791432638</v>
      </c>
      <c r="E345" s="26">
        <v>0.86393228250846166</v>
      </c>
      <c r="F345" s="26">
        <v>-3.6481333418501238</v>
      </c>
      <c r="G345" s="26">
        <v>1.4336974720236206</v>
      </c>
      <c r="H345" s="26">
        <v>2.4647439499084212</v>
      </c>
      <c r="I345" s="26">
        <v>2.6492994365205358</v>
      </c>
      <c r="J345" s="26">
        <v>-7.6920712120376429</v>
      </c>
      <c r="K345" s="26">
        <v>-10.636050966362088</v>
      </c>
      <c r="L345" s="26">
        <v>-0.36446260002133135</v>
      </c>
      <c r="M345" s="26" t="s">
        <v>65</v>
      </c>
      <c r="N345" s="26" t="s">
        <v>65</v>
      </c>
      <c r="O345" s="26" t="s">
        <v>65</v>
      </c>
      <c r="P345" s="26">
        <v>-1.7995994656621495</v>
      </c>
    </row>
    <row r="346" spans="3:31" ht="16.5" customHeight="1">
      <c r="C346" s="25" t="s">
        <v>8</v>
      </c>
      <c r="D346" s="47">
        <v>-2.7089982949635494E-2</v>
      </c>
      <c r="E346" s="47">
        <v>-1.3235633358708476E-2</v>
      </c>
      <c r="F346" s="47">
        <v>-5.3955584833477843E-2</v>
      </c>
      <c r="G346" s="47">
        <v>-0.1068991000604288</v>
      </c>
      <c r="H346" s="47">
        <v>-2.2431132378693097E-2</v>
      </c>
      <c r="I346" s="47">
        <v>7.072555758054655E-3</v>
      </c>
      <c r="J346" s="47">
        <v>-0.34532441363778144</v>
      </c>
      <c r="K346" s="47">
        <v>-0.43839253337093398</v>
      </c>
      <c r="L346" s="47">
        <v>-0.13509086848032714</v>
      </c>
      <c r="M346" s="47" t="s">
        <v>65</v>
      </c>
      <c r="N346" s="47" t="s">
        <v>65</v>
      </c>
      <c r="O346" s="47" t="s">
        <v>65</v>
      </c>
      <c r="P346" s="47">
        <v>-0.15986256683026978</v>
      </c>
    </row>
    <row r="347" spans="3:31" ht="16.5" customHeight="1">
      <c r="C347" s="25" t="s">
        <v>9</v>
      </c>
      <c r="D347" s="47">
        <v>-3.2337788907346066E-2</v>
      </c>
      <c r="E347" s="47">
        <v>6.4276096433824037E-4</v>
      </c>
      <c r="F347" s="47">
        <v>-0.10399969565568346</v>
      </c>
      <c r="G347" s="47">
        <v>-8.904893198527708E-2</v>
      </c>
      <c r="H347" s="47">
        <v>9.5790289732755607E-3</v>
      </c>
      <c r="I347" s="47">
        <v>3.8496204873415873E-2</v>
      </c>
      <c r="J347" s="47">
        <v>-0.40335520040927952</v>
      </c>
      <c r="K347" s="47">
        <v>-0.51343435932837278</v>
      </c>
      <c r="L347" s="47">
        <v>-0.13886374073665453</v>
      </c>
      <c r="M347" s="47" t="s">
        <v>65</v>
      </c>
      <c r="N347" s="47" t="s">
        <v>65</v>
      </c>
      <c r="O347" s="47" t="s">
        <v>65</v>
      </c>
      <c r="P347" s="47">
        <v>-0.1798260148399069</v>
      </c>
    </row>
    <row r="348" spans="3:31"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9" t="str">
        <f>+P335</f>
        <v>Source : MKG_destination - Septembre 2025</v>
      </c>
    </row>
    <row r="349" spans="3:31" ht="12.75" customHeight="1">
      <c r="C349" s="45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</row>
  </sheetData>
  <printOptions horizontalCentered="1"/>
  <pageMargins left="0.27559055118110237" right="0.39370078740157483" top="0.98425196850393704" bottom="0.74803149606299213" header="0.51181102362204722" footer="0.51181102362204722"/>
  <pageSetup paperSize="9" scale="25" orientation="portrait" horizontalDpi="4294967292" verticalDpi="4294967292" r:id="rId1"/>
  <headerFooter alignWithMargins="0">
    <oddFooter>&amp;C&amp;"Arial,Gras"Observatoire mensuel des performances hôtelières
Paris
&amp;P</oddFooter>
  </headerFooter>
  <rowBreaks count="2" manualBreakCount="2">
    <brk id="71" min="1" max="256" man="1"/>
    <brk id="229" min="1" max="1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F67A9-E560-4FAC-BEE4-13C30B2B1F37}">
  <sheetPr>
    <tabColor rgb="FF1B4395"/>
  </sheetPr>
  <dimension ref="A1:AE99"/>
  <sheetViews>
    <sheetView view="pageBreakPreview" zoomScale="85" zoomScaleNormal="100" zoomScaleSheetLayoutView="85" workbookViewId="0">
      <selection activeCell="L49" sqref="L49"/>
    </sheetView>
  </sheetViews>
  <sheetFormatPr baseColWidth="10" defaultColWidth="10.88671875" defaultRowHeight="13.2"/>
  <cols>
    <col min="1" max="1" width="40.5546875" style="3" customWidth="1"/>
    <col min="2" max="2" width="1.5546875" style="3" customWidth="1"/>
    <col min="3" max="3" width="35.109375" style="3" customWidth="1"/>
    <col min="4" max="15" width="8.44140625" style="6" customWidth="1"/>
    <col min="16" max="16" width="15.44140625" style="6" customWidth="1"/>
    <col min="17" max="17" width="1.5546875" style="3" customWidth="1"/>
    <col min="18" max="29" width="10" style="6" customWidth="1"/>
    <col min="30" max="257" width="10.88671875" style="3"/>
    <col min="258" max="258" width="1.5546875" style="3" customWidth="1"/>
    <col min="259" max="259" width="35.109375" style="3" customWidth="1"/>
    <col min="260" max="271" width="8.44140625" style="3" customWidth="1"/>
    <col min="272" max="272" width="15.44140625" style="3" customWidth="1"/>
    <col min="273" max="273" width="1.5546875" style="3" customWidth="1"/>
    <col min="274" max="285" width="10" style="3" customWidth="1"/>
    <col min="286" max="513" width="10.88671875" style="3"/>
    <col min="514" max="514" width="1.5546875" style="3" customWidth="1"/>
    <col min="515" max="515" width="35.109375" style="3" customWidth="1"/>
    <col min="516" max="527" width="8.44140625" style="3" customWidth="1"/>
    <col min="528" max="528" width="15.44140625" style="3" customWidth="1"/>
    <col min="529" max="529" width="1.5546875" style="3" customWidth="1"/>
    <col min="530" max="541" width="10" style="3" customWidth="1"/>
    <col min="542" max="769" width="10.88671875" style="3"/>
    <col min="770" max="770" width="1.5546875" style="3" customWidth="1"/>
    <col min="771" max="771" width="35.109375" style="3" customWidth="1"/>
    <col min="772" max="783" width="8.44140625" style="3" customWidth="1"/>
    <col min="784" max="784" width="15.44140625" style="3" customWidth="1"/>
    <col min="785" max="785" width="1.5546875" style="3" customWidth="1"/>
    <col min="786" max="797" width="10" style="3" customWidth="1"/>
    <col min="798" max="1025" width="10.88671875" style="3"/>
    <col min="1026" max="1026" width="1.5546875" style="3" customWidth="1"/>
    <col min="1027" max="1027" width="35.109375" style="3" customWidth="1"/>
    <col min="1028" max="1039" width="8.44140625" style="3" customWidth="1"/>
    <col min="1040" max="1040" width="15.44140625" style="3" customWidth="1"/>
    <col min="1041" max="1041" width="1.5546875" style="3" customWidth="1"/>
    <col min="1042" max="1053" width="10" style="3" customWidth="1"/>
    <col min="1054" max="1281" width="10.88671875" style="3"/>
    <col min="1282" max="1282" width="1.5546875" style="3" customWidth="1"/>
    <col min="1283" max="1283" width="35.109375" style="3" customWidth="1"/>
    <col min="1284" max="1295" width="8.44140625" style="3" customWidth="1"/>
    <col min="1296" max="1296" width="15.44140625" style="3" customWidth="1"/>
    <col min="1297" max="1297" width="1.5546875" style="3" customWidth="1"/>
    <col min="1298" max="1309" width="10" style="3" customWidth="1"/>
    <col min="1310" max="1537" width="10.88671875" style="3"/>
    <col min="1538" max="1538" width="1.5546875" style="3" customWidth="1"/>
    <col min="1539" max="1539" width="35.109375" style="3" customWidth="1"/>
    <col min="1540" max="1551" width="8.44140625" style="3" customWidth="1"/>
    <col min="1552" max="1552" width="15.44140625" style="3" customWidth="1"/>
    <col min="1553" max="1553" width="1.5546875" style="3" customWidth="1"/>
    <col min="1554" max="1565" width="10" style="3" customWidth="1"/>
    <col min="1566" max="1793" width="10.88671875" style="3"/>
    <col min="1794" max="1794" width="1.5546875" style="3" customWidth="1"/>
    <col min="1795" max="1795" width="35.109375" style="3" customWidth="1"/>
    <col min="1796" max="1807" width="8.44140625" style="3" customWidth="1"/>
    <col min="1808" max="1808" width="15.44140625" style="3" customWidth="1"/>
    <col min="1809" max="1809" width="1.5546875" style="3" customWidth="1"/>
    <col min="1810" max="1821" width="10" style="3" customWidth="1"/>
    <col min="1822" max="2049" width="10.88671875" style="3"/>
    <col min="2050" max="2050" width="1.5546875" style="3" customWidth="1"/>
    <col min="2051" max="2051" width="35.109375" style="3" customWidth="1"/>
    <col min="2052" max="2063" width="8.44140625" style="3" customWidth="1"/>
    <col min="2064" max="2064" width="15.44140625" style="3" customWidth="1"/>
    <col min="2065" max="2065" width="1.5546875" style="3" customWidth="1"/>
    <col min="2066" max="2077" width="10" style="3" customWidth="1"/>
    <col min="2078" max="2305" width="10.88671875" style="3"/>
    <col min="2306" max="2306" width="1.5546875" style="3" customWidth="1"/>
    <col min="2307" max="2307" width="35.109375" style="3" customWidth="1"/>
    <col min="2308" max="2319" width="8.44140625" style="3" customWidth="1"/>
    <col min="2320" max="2320" width="15.44140625" style="3" customWidth="1"/>
    <col min="2321" max="2321" width="1.5546875" style="3" customWidth="1"/>
    <col min="2322" max="2333" width="10" style="3" customWidth="1"/>
    <col min="2334" max="2561" width="10.88671875" style="3"/>
    <col min="2562" max="2562" width="1.5546875" style="3" customWidth="1"/>
    <col min="2563" max="2563" width="35.109375" style="3" customWidth="1"/>
    <col min="2564" max="2575" width="8.44140625" style="3" customWidth="1"/>
    <col min="2576" max="2576" width="15.44140625" style="3" customWidth="1"/>
    <col min="2577" max="2577" width="1.5546875" style="3" customWidth="1"/>
    <col min="2578" max="2589" width="10" style="3" customWidth="1"/>
    <col min="2590" max="2817" width="10.88671875" style="3"/>
    <col min="2818" max="2818" width="1.5546875" style="3" customWidth="1"/>
    <col min="2819" max="2819" width="35.109375" style="3" customWidth="1"/>
    <col min="2820" max="2831" width="8.44140625" style="3" customWidth="1"/>
    <col min="2832" max="2832" width="15.44140625" style="3" customWidth="1"/>
    <col min="2833" max="2833" width="1.5546875" style="3" customWidth="1"/>
    <col min="2834" max="2845" width="10" style="3" customWidth="1"/>
    <col min="2846" max="3073" width="10.88671875" style="3"/>
    <col min="3074" max="3074" width="1.5546875" style="3" customWidth="1"/>
    <col min="3075" max="3075" width="35.109375" style="3" customWidth="1"/>
    <col min="3076" max="3087" width="8.44140625" style="3" customWidth="1"/>
    <col min="3088" max="3088" width="15.44140625" style="3" customWidth="1"/>
    <col min="3089" max="3089" width="1.5546875" style="3" customWidth="1"/>
    <col min="3090" max="3101" width="10" style="3" customWidth="1"/>
    <col min="3102" max="3329" width="10.88671875" style="3"/>
    <col min="3330" max="3330" width="1.5546875" style="3" customWidth="1"/>
    <col min="3331" max="3331" width="35.109375" style="3" customWidth="1"/>
    <col min="3332" max="3343" width="8.44140625" style="3" customWidth="1"/>
    <col min="3344" max="3344" width="15.44140625" style="3" customWidth="1"/>
    <col min="3345" max="3345" width="1.5546875" style="3" customWidth="1"/>
    <col min="3346" max="3357" width="10" style="3" customWidth="1"/>
    <col min="3358" max="3585" width="10.88671875" style="3"/>
    <col min="3586" max="3586" width="1.5546875" style="3" customWidth="1"/>
    <col min="3587" max="3587" width="35.109375" style="3" customWidth="1"/>
    <col min="3588" max="3599" width="8.44140625" style="3" customWidth="1"/>
    <col min="3600" max="3600" width="15.44140625" style="3" customWidth="1"/>
    <col min="3601" max="3601" width="1.5546875" style="3" customWidth="1"/>
    <col min="3602" max="3613" width="10" style="3" customWidth="1"/>
    <col min="3614" max="3841" width="10.88671875" style="3"/>
    <col min="3842" max="3842" width="1.5546875" style="3" customWidth="1"/>
    <col min="3843" max="3843" width="35.109375" style="3" customWidth="1"/>
    <col min="3844" max="3855" width="8.44140625" style="3" customWidth="1"/>
    <col min="3856" max="3856" width="15.44140625" style="3" customWidth="1"/>
    <col min="3857" max="3857" width="1.5546875" style="3" customWidth="1"/>
    <col min="3858" max="3869" width="10" style="3" customWidth="1"/>
    <col min="3870" max="4097" width="10.88671875" style="3"/>
    <col min="4098" max="4098" width="1.5546875" style="3" customWidth="1"/>
    <col min="4099" max="4099" width="35.109375" style="3" customWidth="1"/>
    <col min="4100" max="4111" width="8.44140625" style="3" customWidth="1"/>
    <col min="4112" max="4112" width="15.44140625" style="3" customWidth="1"/>
    <col min="4113" max="4113" width="1.5546875" style="3" customWidth="1"/>
    <col min="4114" max="4125" width="10" style="3" customWidth="1"/>
    <col min="4126" max="4353" width="10.88671875" style="3"/>
    <col min="4354" max="4354" width="1.5546875" style="3" customWidth="1"/>
    <col min="4355" max="4355" width="35.109375" style="3" customWidth="1"/>
    <col min="4356" max="4367" width="8.44140625" style="3" customWidth="1"/>
    <col min="4368" max="4368" width="15.44140625" style="3" customWidth="1"/>
    <col min="4369" max="4369" width="1.5546875" style="3" customWidth="1"/>
    <col min="4370" max="4381" width="10" style="3" customWidth="1"/>
    <col min="4382" max="4609" width="10.88671875" style="3"/>
    <col min="4610" max="4610" width="1.5546875" style="3" customWidth="1"/>
    <col min="4611" max="4611" width="35.109375" style="3" customWidth="1"/>
    <col min="4612" max="4623" width="8.44140625" style="3" customWidth="1"/>
    <col min="4624" max="4624" width="15.44140625" style="3" customWidth="1"/>
    <col min="4625" max="4625" width="1.5546875" style="3" customWidth="1"/>
    <col min="4626" max="4637" width="10" style="3" customWidth="1"/>
    <col min="4638" max="4865" width="10.88671875" style="3"/>
    <col min="4866" max="4866" width="1.5546875" style="3" customWidth="1"/>
    <col min="4867" max="4867" width="35.109375" style="3" customWidth="1"/>
    <col min="4868" max="4879" width="8.44140625" style="3" customWidth="1"/>
    <col min="4880" max="4880" width="15.44140625" style="3" customWidth="1"/>
    <col min="4881" max="4881" width="1.5546875" style="3" customWidth="1"/>
    <col min="4882" max="4893" width="10" style="3" customWidth="1"/>
    <col min="4894" max="5121" width="10.88671875" style="3"/>
    <col min="5122" max="5122" width="1.5546875" style="3" customWidth="1"/>
    <col min="5123" max="5123" width="35.109375" style="3" customWidth="1"/>
    <col min="5124" max="5135" width="8.44140625" style="3" customWidth="1"/>
    <col min="5136" max="5136" width="15.44140625" style="3" customWidth="1"/>
    <col min="5137" max="5137" width="1.5546875" style="3" customWidth="1"/>
    <col min="5138" max="5149" width="10" style="3" customWidth="1"/>
    <col min="5150" max="5377" width="10.88671875" style="3"/>
    <col min="5378" max="5378" width="1.5546875" style="3" customWidth="1"/>
    <col min="5379" max="5379" width="35.109375" style="3" customWidth="1"/>
    <col min="5380" max="5391" width="8.44140625" style="3" customWidth="1"/>
    <col min="5392" max="5392" width="15.44140625" style="3" customWidth="1"/>
    <col min="5393" max="5393" width="1.5546875" style="3" customWidth="1"/>
    <col min="5394" max="5405" width="10" style="3" customWidth="1"/>
    <col min="5406" max="5633" width="10.88671875" style="3"/>
    <col min="5634" max="5634" width="1.5546875" style="3" customWidth="1"/>
    <col min="5635" max="5635" width="35.109375" style="3" customWidth="1"/>
    <col min="5636" max="5647" width="8.44140625" style="3" customWidth="1"/>
    <col min="5648" max="5648" width="15.44140625" style="3" customWidth="1"/>
    <col min="5649" max="5649" width="1.5546875" style="3" customWidth="1"/>
    <col min="5650" max="5661" width="10" style="3" customWidth="1"/>
    <col min="5662" max="5889" width="10.88671875" style="3"/>
    <col min="5890" max="5890" width="1.5546875" style="3" customWidth="1"/>
    <col min="5891" max="5891" width="35.109375" style="3" customWidth="1"/>
    <col min="5892" max="5903" width="8.44140625" style="3" customWidth="1"/>
    <col min="5904" max="5904" width="15.44140625" style="3" customWidth="1"/>
    <col min="5905" max="5905" width="1.5546875" style="3" customWidth="1"/>
    <col min="5906" max="5917" width="10" style="3" customWidth="1"/>
    <col min="5918" max="6145" width="10.88671875" style="3"/>
    <col min="6146" max="6146" width="1.5546875" style="3" customWidth="1"/>
    <col min="6147" max="6147" width="35.109375" style="3" customWidth="1"/>
    <col min="6148" max="6159" width="8.44140625" style="3" customWidth="1"/>
    <col min="6160" max="6160" width="15.44140625" style="3" customWidth="1"/>
    <col min="6161" max="6161" width="1.5546875" style="3" customWidth="1"/>
    <col min="6162" max="6173" width="10" style="3" customWidth="1"/>
    <col min="6174" max="6401" width="10.88671875" style="3"/>
    <col min="6402" max="6402" width="1.5546875" style="3" customWidth="1"/>
    <col min="6403" max="6403" width="35.109375" style="3" customWidth="1"/>
    <col min="6404" max="6415" width="8.44140625" style="3" customWidth="1"/>
    <col min="6416" max="6416" width="15.44140625" style="3" customWidth="1"/>
    <col min="6417" max="6417" width="1.5546875" style="3" customWidth="1"/>
    <col min="6418" max="6429" width="10" style="3" customWidth="1"/>
    <col min="6430" max="6657" width="10.88671875" style="3"/>
    <col min="6658" max="6658" width="1.5546875" style="3" customWidth="1"/>
    <col min="6659" max="6659" width="35.109375" style="3" customWidth="1"/>
    <col min="6660" max="6671" width="8.44140625" style="3" customWidth="1"/>
    <col min="6672" max="6672" width="15.44140625" style="3" customWidth="1"/>
    <col min="6673" max="6673" width="1.5546875" style="3" customWidth="1"/>
    <col min="6674" max="6685" width="10" style="3" customWidth="1"/>
    <col min="6686" max="6913" width="10.88671875" style="3"/>
    <col min="6914" max="6914" width="1.5546875" style="3" customWidth="1"/>
    <col min="6915" max="6915" width="35.109375" style="3" customWidth="1"/>
    <col min="6916" max="6927" width="8.44140625" style="3" customWidth="1"/>
    <col min="6928" max="6928" width="15.44140625" style="3" customWidth="1"/>
    <col min="6929" max="6929" width="1.5546875" style="3" customWidth="1"/>
    <col min="6930" max="6941" width="10" style="3" customWidth="1"/>
    <col min="6942" max="7169" width="10.88671875" style="3"/>
    <col min="7170" max="7170" width="1.5546875" style="3" customWidth="1"/>
    <col min="7171" max="7171" width="35.109375" style="3" customWidth="1"/>
    <col min="7172" max="7183" width="8.44140625" style="3" customWidth="1"/>
    <col min="7184" max="7184" width="15.44140625" style="3" customWidth="1"/>
    <col min="7185" max="7185" width="1.5546875" style="3" customWidth="1"/>
    <col min="7186" max="7197" width="10" style="3" customWidth="1"/>
    <col min="7198" max="7425" width="10.88671875" style="3"/>
    <col min="7426" max="7426" width="1.5546875" style="3" customWidth="1"/>
    <col min="7427" max="7427" width="35.109375" style="3" customWidth="1"/>
    <col min="7428" max="7439" width="8.44140625" style="3" customWidth="1"/>
    <col min="7440" max="7440" width="15.44140625" style="3" customWidth="1"/>
    <col min="7441" max="7441" width="1.5546875" style="3" customWidth="1"/>
    <col min="7442" max="7453" width="10" style="3" customWidth="1"/>
    <col min="7454" max="7681" width="10.88671875" style="3"/>
    <col min="7682" max="7682" width="1.5546875" style="3" customWidth="1"/>
    <col min="7683" max="7683" width="35.109375" style="3" customWidth="1"/>
    <col min="7684" max="7695" width="8.44140625" style="3" customWidth="1"/>
    <col min="7696" max="7696" width="15.44140625" style="3" customWidth="1"/>
    <col min="7697" max="7697" width="1.5546875" style="3" customWidth="1"/>
    <col min="7698" max="7709" width="10" style="3" customWidth="1"/>
    <col min="7710" max="7937" width="10.88671875" style="3"/>
    <col min="7938" max="7938" width="1.5546875" style="3" customWidth="1"/>
    <col min="7939" max="7939" width="35.109375" style="3" customWidth="1"/>
    <col min="7940" max="7951" width="8.44140625" style="3" customWidth="1"/>
    <col min="7952" max="7952" width="15.44140625" style="3" customWidth="1"/>
    <col min="7953" max="7953" width="1.5546875" style="3" customWidth="1"/>
    <col min="7954" max="7965" width="10" style="3" customWidth="1"/>
    <col min="7966" max="8193" width="10.88671875" style="3"/>
    <col min="8194" max="8194" width="1.5546875" style="3" customWidth="1"/>
    <col min="8195" max="8195" width="35.109375" style="3" customWidth="1"/>
    <col min="8196" max="8207" width="8.44140625" style="3" customWidth="1"/>
    <col min="8208" max="8208" width="15.44140625" style="3" customWidth="1"/>
    <col min="8209" max="8209" width="1.5546875" style="3" customWidth="1"/>
    <col min="8210" max="8221" width="10" style="3" customWidth="1"/>
    <col min="8222" max="8449" width="10.88671875" style="3"/>
    <col min="8450" max="8450" width="1.5546875" style="3" customWidth="1"/>
    <col min="8451" max="8451" width="35.109375" style="3" customWidth="1"/>
    <col min="8452" max="8463" width="8.44140625" style="3" customWidth="1"/>
    <col min="8464" max="8464" width="15.44140625" style="3" customWidth="1"/>
    <col min="8465" max="8465" width="1.5546875" style="3" customWidth="1"/>
    <col min="8466" max="8477" width="10" style="3" customWidth="1"/>
    <col min="8478" max="8705" width="10.88671875" style="3"/>
    <col min="8706" max="8706" width="1.5546875" style="3" customWidth="1"/>
    <col min="8707" max="8707" width="35.109375" style="3" customWidth="1"/>
    <col min="8708" max="8719" width="8.44140625" style="3" customWidth="1"/>
    <col min="8720" max="8720" width="15.44140625" style="3" customWidth="1"/>
    <col min="8721" max="8721" width="1.5546875" style="3" customWidth="1"/>
    <col min="8722" max="8733" width="10" style="3" customWidth="1"/>
    <col min="8734" max="8961" width="10.88671875" style="3"/>
    <col min="8962" max="8962" width="1.5546875" style="3" customWidth="1"/>
    <col min="8963" max="8963" width="35.109375" style="3" customWidth="1"/>
    <col min="8964" max="8975" width="8.44140625" style="3" customWidth="1"/>
    <col min="8976" max="8976" width="15.44140625" style="3" customWidth="1"/>
    <col min="8977" max="8977" width="1.5546875" style="3" customWidth="1"/>
    <col min="8978" max="8989" width="10" style="3" customWidth="1"/>
    <col min="8990" max="9217" width="10.88671875" style="3"/>
    <col min="9218" max="9218" width="1.5546875" style="3" customWidth="1"/>
    <col min="9219" max="9219" width="35.109375" style="3" customWidth="1"/>
    <col min="9220" max="9231" width="8.44140625" style="3" customWidth="1"/>
    <col min="9232" max="9232" width="15.44140625" style="3" customWidth="1"/>
    <col min="9233" max="9233" width="1.5546875" style="3" customWidth="1"/>
    <col min="9234" max="9245" width="10" style="3" customWidth="1"/>
    <col min="9246" max="9473" width="10.88671875" style="3"/>
    <col min="9474" max="9474" width="1.5546875" style="3" customWidth="1"/>
    <col min="9475" max="9475" width="35.109375" style="3" customWidth="1"/>
    <col min="9476" max="9487" width="8.44140625" style="3" customWidth="1"/>
    <col min="9488" max="9488" width="15.44140625" style="3" customWidth="1"/>
    <col min="9489" max="9489" width="1.5546875" style="3" customWidth="1"/>
    <col min="9490" max="9501" width="10" style="3" customWidth="1"/>
    <col min="9502" max="9729" width="10.88671875" style="3"/>
    <col min="9730" max="9730" width="1.5546875" style="3" customWidth="1"/>
    <col min="9731" max="9731" width="35.109375" style="3" customWidth="1"/>
    <col min="9732" max="9743" width="8.44140625" style="3" customWidth="1"/>
    <col min="9744" max="9744" width="15.44140625" style="3" customWidth="1"/>
    <col min="9745" max="9745" width="1.5546875" style="3" customWidth="1"/>
    <col min="9746" max="9757" width="10" style="3" customWidth="1"/>
    <col min="9758" max="9985" width="10.88671875" style="3"/>
    <col min="9986" max="9986" width="1.5546875" style="3" customWidth="1"/>
    <col min="9987" max="9987" width="35.109375" style="3" customWidth="1"/>
    <col min="9988" max="9999" width="8.44140625" style="3" customWidth="1"/>
    <col min="10000" max="10000" width="15.44140625" style="3" customWidth="1"/>
    <col min="10001" max="10001" width="1.5546875" style="3" customWidth="1"/>
    <col min="10002" max="10013" width="10" style="3" customWidth="1"/>
    <col min="10014" max="10241" width="10.88671875" style="3"/>
    <col min="10242" max="10242" width="1.5546875" style="3" customWidth="1"/>
    <col min="10243" max="10243" width="35.109375" style="3" customWidth="1"/>
    <col min="10244" max="10255" width="8.44140625" style="3" customWidth="1"/>
    <col min="10256" max="10256" width="15.44140625" style="3" customWidth="1"/>
    <col min="10257" max="10257" width="1.5546875" style="3" customWidth="1"/>
    <col min="10258" max="10269" width="10" style="3" customWidth="1"/>
    <col min="10270" max="10497" width="10.88671875" style="3"/>
    <col min="10498" max="10498" width="1.5546875" style="3" customWidth="1"/>
    <col min="10499" max="10499" width="35.109375" style="3" customWidth="1"/>
    <col min="10500" max="10511" width="8.44140625" style="3" customWidth="1"/>
    <col min="10512" max="10512" width="15.44140625" style="3" customWidth="1"/>
    <col min="10513" max="10513" width="1.5546875" style="3" customWidth="1"/>
    <col min="10514" max="10525" width="10" style="3" customWidth="1"/>
    <col min="10526" max="10753" width="10.88671875" style="3"/>
    <col min="10754" max="10754" width="1.5546875" style="3" customWidth="1"/>
    <col min="10755" max="10755" width="35.109375" style="3" customWidth="1"/>
    <col min="10756" max="10767" width="8.44140625" style="3" customWidth="1"/>
    <col min="10768" max="10768" width="15.44140625" style="3" customWidth="1"/>
    <col min="10769" max="10769" width="1.5546875" style="3" customWidth="1"/>
    <col min="10770" max="10781" width="10" style="3" customWidth="1"/>
    <col min="10782" max="11009" width="10.88671875" style="3"/>
    <col min="11010" max="11010" width="1.5546875" style="3" customWidth="1"/>
    <col min="11011" max="11011" width="35.109375" style="3" customWidth="1"/>
    <col min="11012" max="11023" width="8.44140625" style="3" customWidth="1"/>
    <col min="11024" max="11024" width="15.44140625" style="3" customWidth="1"/>
    <col min="11025" max="11025" width="1.5546875" style="3" customWidth="1"/>
    <col min="11026" max="11037" width="10" style="3" customWidth="1"/>
    <col min="11038" max="11265" width="10.88671875" style="3"/>
    <col min="11266" max="11266" width="1.5546875" style="3" customWidth="1"/>
    <col min="11267" max="11267" width="35.109375" style="3" customWidth="1"/>
    <col min="11268" max="11279" width="8.44140625" style="3" customWidth="1"/>
    <col min="11280" max="11280" width="15.44140625" style="3" customWidth="1"/>
    <col min="11281" max="11281" width="1.5546875" style="3" customWidth="1"/>
    <col min="11282" max="11293" width="10" style="3" customWidth="1"/>
    <col min="11294" max="11521" width="10.88671875" style="3"/>
    <col min="11522" max="11522" width="1.5546875" style="3" customWidth="1"/>
    <col min="11523" max="11523" width="35.109375" style="3" customWidth="1"/>
    <col min="11524" max="11535" width="8.44140625" style="3" customWidth="1"/>
    <col min="11536" max="11536" width="15.44140625" style="3" customWidth="1"/>
    <col min="11537" max="11537" width="1.5546875" style="3" customWidth="1"/>
    <col min="11538" max="11549" width="10" style="3" customWidth="1"/>
    <col min="11550" max="11777" width="10.88671875" style="3"/>
    <col min="11778" max="11778" width="1.5546875" style="3" customWidth="1"/>
    <col min="11779" max="11779" width="35.109375" style="3" customWidth="1"/>
    <col min="11780" max="11791" width="8.44140625" style="3" customWidth="1"/>
    <col min="11792" max="11792" width="15.44140625" style="3" customWidth="1"/>
    <col min="11793" max="11793" width="1.5546875" style="3" customWidth="1"/>
    <col min="11794" max="11805" width="10" style="3" customWidth="1"/>
    <col min="11806" max="12033" width="10.88671875" style="3"/>
    <col min="12034" max="12034" width="1.5546875" style="3" customWidth="1"/>
    <col min="12035" max="12035" width="35.109375" style="3" customWidth="1"/>
    <col min="12036" max="12047" width="8.44140625" style="3" customWidth="1"/>
    <col min="12048" max="12048" width="15.44140625" style="3" customWidth="1"/>
    <col min="12049" max="12049" width="1.5546875" style="3" customWidth="1"/>
    <col min="12050" max="12061" width="10" style="3" customWidth="1"/>
    <col min="12062" max="12289" width="10.88671875" style="3"/>
    <col min="12290" max="12290" width="1.5546875" style="3" customWidth="1"/>
    <col min="12291" max="12291" width="35.109375" style="3" customWidth="1"/>
    <col min="12292" max="12303" width="8.44140625" style="3" customWidth="1"/>
    <col min="12304" max="12304" width="15.44140625" style="3" customWidth="1"/>
    <col min="12305" max="12305" width="1.5546875" style="3" customWidth="1"/>
    <col min="12306" max="12317" width="10" style="3" customWidth="1"/>
    <col min="12318" max="12545" width="10.88671875" style="3"/>
    <col min="12546" max="12546" width="1.5546875" style="3" customWidth="1"/>
    <col min="12547" max="12547" width="35.109375" style="3" customWidth="1"/>
    <col min="12548" max="12559" width="8.44140625" style="3" customWidth="1"/>
    <col min="12560" max="12560" width="15.44140625" style="3" customWidth="1"/>
    <col min="12561" max="12561" width="1.5546875" style="3" customWidth="1"/>
    <col min="12562" max="12573" width="10" style="3" customWidth="1"/>
    <col min="12574" max="12801" width="10.88671875" style="3"/>
    <col min="12802" max="12802" width="1.5546875" style="3" customWidth="1"/>
    <col min="12803" max="12803" width="35.109375" style="3" customWidth="1"/>
    <col min="12804" max="12815" width="8.44140625" style="3" customWidth="1"/>
    <col min="12816" max="12816" width="15.44140625" style="3" customWidth="1"/>
    <col min="12817" max="12817" width="1.5546875" style="3" customWidth="1"/>
    <col min="12818" max="12829" width="10" style="3" customWidth="1"/>
    <col min="12830" max="13057" width="10.88671875" style="3"/>
    <col min="13058" max="13058" width="1.5546875" style="3" customWidth="1"/>
    <col min="13059" max="13059" width="35.109375" style="3" customWidth="1"/>
    <col min="13060" max="13071" width="8.44140625" style="3" customWidth="1"/>
    <col min="13072" max="13072" width="15.44140625" style="3" customWidth="1"/>
    <col min="13073" max="13073" width="1.5546875" style="3" customWidth="1"/>
    <col min="13074" max="13085" width="10" style="3" customWidth="1"/>
    <col min="13086" max="13313" width="10.88671875" style="3"/>
    <col min="13314" max="13314" width="1.5546875" style="3" customWidth="1"/>
    <col min="13315" max="13315" width="35.109375" style="3" customWidth="1"/>
    <col min="13316" max="13327" width="8.44140625" style="3" customWidth="1"/>
    <col min="13328" max="13328" width="15.44140625" style="3" customWidth="1"/>
    <col min="13329" max="13329" width="1.5546875" style="3" customWidth="1"/>
    <col min="13330" max="13341" width="10" style="3" customWidth="1"/>
    <col min="13342" max="13569" width="10.88671875" style="3"/>
    <col min="13570" max="13570" width="1.5546875" style="3" customWidth="1"/>
    <col min="13571" max="13571" width="35.109375" style="3" customWidth="1"/>
    <col min="13572" max="13583" width="8.44140625" style="3" customWidth="1"/>
    <col min="13584" max="13584" width="15.44140625" style="3" customWidth="1"/>
    <col min="13585" max="13585" width="1.5546875" style="3" customWidth="1"/>
    <col min="13586" max="13597" width="10" style="3" customWidth="1"/>
    <col min="13598" max="13825" width="10.88671875" style="3"/>
    <col min="13826" max="13826" width="1.5546875" style="3" customWidth="1"/>
    <col min="13827" max="13827" width="35.109375" style="3" customWidth="1"/>
    <col min="13828" max="13839" width="8.44140625" style="3" customWidth="1"/>
    <col min="13840" max="13840" width="15.44140625" style="3" customWidth="1"/>
    <col min="13841" max="13841" width="1.5546875" style="3" customWidth="1"/>
    <col min="13842" max="13853" width="10" style="3" customWidth="1"/>
    <col min="13854" max="14081" width="10.88671875" style="3"/>
    <col min="14082" max="14082" width="1.5546875" style="3" customWidth="1"/>
    <col min="14083" max="14083" width="35.109375" style="3" customWidth="1"/>
    <col min="14084" max="14095" width="8.44140625" style="3" customWidth="1"/>
    <col min="14096" max="14096" width="15.44140625" style="3" customWidth="1"/>
    <col min="14097" max="14097" width="1.5546875" style="3" customWidth="1"/>
    <col min="14098" max="14109" width="10" style="3" customWidth="1"/>
    <col min="14110" max="14337" width="10.88671875" style="3"/>
    <col min="14338" max="14338" width="1.5546875" style="3" customWidth="1"/>
    <col min="14339" max="14339" width="35.109375" style="3" customWidth="1"/>
    <col min="14340" max="14351" width="8.44140625" style="3" customWidth="1"/>
    <col min="14352" max="14352" width="15.44140625" style="3" customWidth="1"/>
    <col min="14353" max="14353" width="1.5546875" style="3" customWidth="1"/>
    <col min="14354" max="14365" width="10" style="3" customWidth="1"/>
    <col min="14366" max="14593" width="10.88671875" style="3"/>
    <col min="14594" max="14594" width="1.5546875" style="3" customWidth="1"/>
    <col min="14595" max="14595" width="35.109375" style="3" customWidth="1"/>
    <col min="14596" max="14607" width="8.44140625" style="3" customWidth="1"/>
    <col min="14608" max="14608" width="15.44140625" style="3" customWidth="1"/>
    <col min="14609" max="14609" width="1.5546875" style="3" customWidth="1"/>
    <col min="14610" max="14621" width="10" style="3" customWidth="1"/>
    <col min="14622" max="14849" width="10.88671875" style="3"/>
    <col min="14850" max="14850" width="1.5546875" style="3" customWidth="1"/>
    <col min="14851" max="14851" width="35.109375" style="3" customWidth="1"/>
    <col min="14852" max="14863" width="8.44140625" style="3" customWidth="1"/>
    <col min="14864" max="14864" width="15.44140625" style="3" customWidth="1"/>
    <col min="14865" max="14865" width="1.5546875" style="3" customWidth="1"/>
    <col min="14866" max="14877" width="10" style="3" customWidth="1"/>
    <col min="14878" max="15105" width="10.88671875" style="3"/>
    <col min="15106" max="15106" width="1.5546875" style="3" customWidth="1"/>
    <col min="15107" max="15107" width="35.109375" style="3" customWidth="1"/>
    <col min="15108" max="15119" width="8.44140625" style="3" customWidth="1"/>
    <col min="15120" max="15120" width="15.44140625" style="3" customWidth="1"/>
    <col min="15121" max="15121" width="1.5546875" style="3" customWidth="1"/>
    <col min="15122" max="15133" width="10" style="3" customWidth="1"/>
    <col min="15134" max="15361" width="10.88671875" style="3"/>
    <col min="15362" max="15362" width="1.5546875" style="3" customWidth="1"/>
    <col min="15363" max="15363" width="35.109375" style="3" customWidth="1"/>
    <col min="15364" max="15375" width="8.44140625" style="3" customWidth="1"/>
    <col min="15376" max="15376" width="15.44140625" style="3" customWidth="1"/>
    <col min="15377" max="15377" width="1.5546875" style="3" customWidth="1"/>
    <col min="15378" max="15389" width="10" style="3" customWidth="1"/>
    <col min="15390" max="15617" width="10.88671875" style="3"/>
    <col min="15618" max="15618" width="1.5546875" style="3" customWidth="1"/>
    <col min="15619" max="15619" width="35.109375" style="3" customWidth="1"/>
    <col min="15620" max="15631" width="8.44140625" style="3" customWidth="1"/>
    <col min="15632" max="15632" width="15.44140625" style="3" customWidth="1"/>
    <col min="15633" max="15633" width="1.5546875" style="3" customWidth="1"/>
    <col min="15634" max="15645" width="10" style="3" customWidth="1"/>
    <col min="15646" max="15873" width="10.88671875" style="3"/>
    <col min="15874" max="15874" width="1.5546875" style="3" customWidth="1"/>
    <col min="15875" max="15875" width="35.109375" style="3" customWidth="1"/>
    <col min="15876" max="15887" width="8.44140625" style="3" customWidth="1"/>
    <col min="15888" max="15888" width="15.44140625" style="3" customWidth="1"/>
    <col min="15889" max="15889" width="1.5546875" style="3" customWidth="1"/>
    <col min="15890" max="15901" width="10" style="3" customWidth="1"/>
    <col min="15902" max="16129" width="10.88671875" style="3"/>
    <col min="16130" max="16130" width="1.5546875" style="3" customWidth="1"/>
    <col min="16131" max="16131" width="35.109375" style="3" customWidth="1"/>
    <col min="16132" max="16143" width="8.44140625" style="3" customWidth="1"/>
    <col min="16144" max="16144" width="15.44140625" style="3" customWidth="1"/>
    <col min="16145" max="16145" width="1.5546875" style="3" customWidth="1"/>
    <col min="16146" max="16157" width="10" style="3" customWidth="1"/>
    <col min="16158" max="16384" width="10.88671875" style="3"/>
  </cols>
  <sheetData>
    <row r="1" spans="1:31" ht="24"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31" ht="24">
      <c r="C2" s="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4" spans="1:31" ht="24"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31" s="21" customFormat="1" ht="24.6">
      <c r="B5" s="43" t="s">
        <v>56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</row>
    <row r="6" spans="1:31" ht="24">
      <c r="C6" s="11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31" s="21" customFormat="1" ht="48" customHeight="1">
      <c r="C7" s="15" t="s">
        <v>38</v>
      </c>
      <c r="D7" s="16">
        <v>45658</v>
      </c>
      <c r="E7" s="16">
        <v>45689</v>
      </c>
      <c r="F7" s="16">
        <v>45717</v>
      </c>
      <c r="G7" s="16">
        <v>45748</v>
      </c>
      <c r="H7" s="16">
        <v>45778</v>
      </c>
      <c r="I7" s="16">
        <v>45809</v>
      </c>
      <c r="J7" s="16">
        <v>45839</v>
      </c>
      <c r="K7" s="16">
        <v>45870</v>
      </c>
      <c r="L7" s="16">
        <v>45901</v>
      </c>
      <c r="M7" s="16">
        <v>45931</v>
      </c>
      <c r="N7" s="16">
        <v>45962</v>
      </c>
      <c r="O7" s="16">
        <v>45992</v>
      </c>
      <c r="P7" s="17" t="s">
        <v>3</v>
      </c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</row>
    <row r="8" spans="1:31" s="21" customFormat="1" ht="16.5" customHeight="1">
      <c r="A8" s="21" t="s">
        <v>384</v>
      </c>
      <c r="C8" s="18" t="s">
        <v>4</v>
      </c>
      <c r="D8" s="19">
        <v>0.60884450081893526</v>
      </c>
      <c r="E8" s="19">
        <v>0.63581955256233724</v>
      </c>
      <c r="F8" s="19">
        <v>0.69420622011927646</v>
      </c>
      <c r="G8" s="19">
        <v>0.80601423351623869</v>
      </c>
      <c r="H8" s="19">
        <v>0.770252977655281</v>
      </c>
      <c r="I8" s="19">
        <v>0.83643545707820488</v>
      </c>
      <c r="J8" s="19">
        <v>0.73079621401405592</v>
      </c>
      <c r="K8" s="19">
        <v>0.61459400101175865</v>
      </c>
      <c r="L8" s="19">
        <v>0.75325965162473263</v>
      </c>
      <c r="M8" s="19" t="s">
        <v>65</v>
      </c>
      <c r="N8" s="19" t="s">
        <v>65</v>
      </c>
      <c r="O8" s="19" t="s">
        <v>65</v>
      </c>
      <c r="P8" s="19">
        <v>0.71634456210052577</v>
      </c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</row>
    <row r="9" spans="1:31" s="21" customFormat="1" ht="16.5" customHeight="1">
      <c r="A9" s="21" t="s">
        <v>385</v>
      </c>
      <c r="C9" s="18" t="s">
        <v>5</v>
      </c>
      <c r="D9" s="20">
        <v>65.768037646642398</v>
      </c>
      <c r="E9" s="20">
        <v>64.874106482374884</v>
      </c>
      <c r="F9" s="20">
        <v>67.577308375414901</v>
      </c>
      <c r="G9" s="20">
        <v>69.915285648001898</v>
      </c>
      <c r="H9" s="20">
        <v>71.66052004293131</v>
      </c>
      <c r="I9" s="20">
        <v>88.985534633608552</v>
      </c>
      <c r="J9" s="20">
        <v>69.810409473684217</v>
      </c>
      <c r="K9" s="20">
        <v>61.244104276665794</v>
      </c>
      <c r="L9" s="20">
        <v>79.378357930246125</v>
      </c>
      <c r="M9" s="20" t="s">
        <v>65</v>
      </c>
      <c r="N9" s="20" t="s">
        <v>65</v>
      </c>
      <c r="O9" s="20" t="s">
        <v>65</v>
      </c>
      <c r="P9" s="46">
        <v>71.635854977610506</v>
      </c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2"/>
      <c r="AD9" s="22"/>
      <c r="AE9" s="22"/>
    </row>
    <row r="10" spans="1:31" s="21" customFormat="1" ht="16.5" customHeight="1">
      <c r="A10" s="21" t="s">
        <v>386</v>
      </c>
      <c r="C10" s="18" t="s">
        <v>6</v>
      </c>
      <c r="D10" s="20">
        <v>40.04250805081093</v>
      </c>
      <c r="E10" s="20">
        <v>41.248225356505024</v>
      </c>
      <c r="F10" s="20">
        <v>46.912587813131502</v>
      </c>
      <c r="G10" s="20">
        <v>56.352715372643132</v>
      </c>
      <c r="H10" s="20">
        <v>55.196728943393786</v>
      </c>
      <c r="I10" s="20">
        <v>74.430656334610802</v>
      </c>
      <c r="J10" s="20">
        <v>51.017182942139399</v>
      </c>
      <c r="K10" s="20">
        <v>37.640259085777387</v>
      </c>
      <c r="L10" s="20">
        <v>59.792514241080525</v>
      </c>
      <c r="M10" s="20" t="s">
        <v>65</v>
      </c>
      <c r="N10" s="20" t="s">
        <v>65</v>
      </c>
      <c r="O10" s="20" t="s">
        <v>65</v>
      </c>
      <c r="P10" s="46">
        <v>51.315955164633174</v>
      </c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2"/>
    </row>
    <row r="11" spans="1:31" s="21" customFormat="1" ht="6" customHeight="1"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</row>
    <row r="12" spans="1:31" s="21" customFormat="1" ht="6" customHeight="1">
      <c r="D12" s="23"/>
      <c r="E12" s="23"/>
      <c r="F12" s="23"/>
      <c r="G12" s="23"/>
      <c r="H12" s="23"/>
      <c r="I12" s="23"/>
      <c r="J12" s="23"/>
      <c r="K12" s="22"/>
      <c r="L12" s="22"/>
      <c r="M12" s="22"/>
      <c r="N12" s="22"/>
      <c r="O12" s="22"/>
      <c r="P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</row>
    <row r="13" spans="1:31" s="21" customFormat="1" ht="16.5" customHeight="1">
      <c r="C13" s="24" t="s">
        <v>64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</row>
    <row r="14" spans="1:31" s="21" customFormat="1" ht="16.5" customHeight="1">
      <c r="A14" s="21" t="s">
        <v>387</v>
      </c>
      <c r="C14" s="25" t="s">
        <v>7</v>
      </c>
      <c r="D14" s="26">
        <v>2.8269244711764285</v>
      </c>
      <c r="E14" s="26">
        <v>3.7922931394290704</v>
      </c>
      <c r="F14" s="26">
        <v>-2.369328280901728</v>
      </c>
      <c r="G14" s="26">
        <v>10.071313922359726</v>
      </c>
      <c r="H14" s="26">
        <v>7.9603636594333782</v>
      </c>
      <c r="I14" s="26">
        <v>8.3997891843103911</v>
      </c>
      <c r="J14" s="26">
        <v>1.7858690143517375</v>
      </c>
      <c r="K14" s="26">
        <v>-2.1144407053910519</v>
      </c>
      <c r="L14" s="26">
        <v>-1.3885605745055041</v>
      </c>
      <c r="M14" s="26" t="s">
        <v>65</v>
      </c>
      <c r="N14" s="26" t="s">
        <v>65</v>
      </c>
      <c r="O14" s="26" t="s">
        <v>65</v>
      </c>
      <c r="P14" s="26">
        <v>3.1895030048598616</v>
      </c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</row>
    <row r="15" spans="1:31" s="21" customFormat="1" ht="16.5" customHeight="1">
      <c r="A15" s="21" t="s">
        <v>388</v>
      </c>
      <c r="C15" s="25" t="s">
        <v>8</v>
      </c>
      <c r="D15" s="47">
        <v>-4.1419424967800045E-2</v>
      </c>
      <c r="E15" s="47">
        <v>-5.5156243993624621E-2</v>
      </c>
      <c r="F15" s="47">
        <v>-7.9520824642850818E-2</v>
      </c>
      <c r="G15" s="47">
        <v>-3.7865816329280211E-2</v>
      </c>
      <c r="H15" s="47">
        <v>-7.7625531631771216E-2</v>
      </c>
      <c r="I15" s="47">
        <v>1.0897522320466146E-2</v>
      </c>
      <c r="J15" s="47">
        <v>-0.36469187012840187</v>
      </c>
      <c r="K15" s="47">
        <v>-0.4533088996955682</v>
      </c>
      <c r="L15" s="47">
        <v>-6.6835574869282266E-2</v>
      </c>
      <c r="M15" s="47" t="s">
        <v>65</v>
      </c>
      <c r="N15" s="47" t="s">
        <v>65</v>
      </c>
      <c r="O15" s="47" t="s">
        <v>65</v>
      </c>
      <c r="P15" s="47">
        <v>-0.15217087879626334</v>
      </c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</row>
    <row r="16" spans="1:31" s="21" customFormat="1" ht="16.5" customHeight="1">
      <c r="A16" s="21" t="s">
        <v>389</v>
      </c>
      <c r="C16" s="25" t="s">
        <v>9</v>
      </c>
      <c r="D16" s="47">
        <v>5.2555729183081379E-3</v>
      </c>
      <c r="E16" s="47">
        <v>4.7725859558642725E-3</v>
      </c>
      <c r="F16" s="47">
        <v>-0.10989997009787467</v>
      </c>
      <c r="G16" s="47">
        <v>9.9521683528484006E-2</v>
      </c>
      <c r="H16" s="47">
        <v>2.8686539659116939E-2</v>
      </c>
      <c r="I16" s="47">
        <v>0.12374842805349506</v>
      </c>
      <c r="J16" s="47">
        <v>-0.34877775331289451</v>
      </c>
      <c r="K16" s="47">
        <v>-0.47149162864655059</v>
      </c>
      <c r="L16" s="47">
        <v>-8.3726187407385022E-2</v>
      </c>
      <c r="M16" s="47" t="s">
        <v>65</v>
      </c>
      <c r="N16" s="47" t="s">
        <v>65</v>
      </c>
      <c r="O16" s="47" t="s">
        <v>65</v>
      </c>
      <c r="P16" s="47">
        <v>-0.1126624358350975</v>
      </c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</row>
    <row r="17" spans="1:31" s="21" customFormat="1"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9" t="s">
        <v>601</v>
      </c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</row>
    <row r="18" spans="1:31" ht="13.5" customHeight="1">
      <c r="C18" s="30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1:31">
      <c r="D19" s="13"/>
      <c r="P19" s="14"/>
    </row>
    <row r="20" spans="1:31" s="21" customFormat="1" ht="48" customHeight="1">
      <c r="C20" s="15" t="s">
        <v>39</v>
      </c>
      <c r="D20" s="16">
        <v>45658</v>
      </c>
      <c r="E20" s="16">
        <v>45689</v>
      </c>
      <c r="F20" s="16">
        <v>45717</v>
      </c>
      <c r="G20" s="16">
        <v>45748</v>
      </c>
      <c r="H20" s="16">
        <v>45778</v>
      </c>
      <c r="I20" s="16">
        <v>45809</v>
      </c>
      <c r="J20" s="16">
        <v>45839</v>
      </c>
      <c r="K20" s="16">
        <v>45870</v>
      </c>
      <c r="L20" s="16">
        <v>45901</v>
      </c>
      <c r="M20" s="16">
        <v>45931</v>
      </c>
      <c r="N20" s="16">
        <v>45962</v>
      </c>
      <c r="O20" s="16">
        <v>45992</v>
      </c>
      <c r="P20" s="17" t="s">
        <v>3</v>
      </c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</row>
    <row r="21" spans="1:31" s="21" customFormat="1" ht="16.5" customHeight="1">
      <c r="A21" s="21" t="s">
        <v>390</v>
      </c>
      <c r="C21" s="18" t="s">
        <v>4</v>
      </c>
      <c r="D21" s="19">
        <v>0.54606909430438844</v>
      </c>
      <c r="E21" s="19">
        <v>0.55003410711701839</v>
      </c>
      <c r="F21" s="19">
        <v>0.64383922853806452</v>
      </c>
      <c r="G21" s="19">
        <v>0.74952026404666872</v>
      </c>
      <c r="H21" s="19">
        <v>0.72561722665676631</v>
      </c>
      <c r="I21" s="19">
        <v>0.83578360718747002</v>
      </c>
      <c r="J21" s="19">
        <v>0.66864842701654992</v>
      </c>
      <c r="K21" s="19">
        <v>0.51326672271865159</v>
      </c>
      <c r="L21" s="19">
        <v>0.739636378103119</v>
      </c>
      <c r="M21" s="19" t="s">
        <v>65</v>
      </c>
      <c r="N21" s="19" t="s">
        <v>65</v>
      </c>
      <c r="O21" s="19" t="s">
        <v>65</v>
      </c>
      <c r="P21" s="19">
        <v>0.66433886124812813</v>
      </c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</row>
    <row r="22" spans="1:31" s="21" customFormat="1" ht="16.5" customHeight="1">
      <c r="A22" s="21" t="s">
        <v>391</v>
      </c>
      <c r="C22" s="18" t="s">
        <v>5</v>
      </c>
      <c r="D22" s="20">
        <v>78.976214915617945</v>
      </c>
      <c r="E22" s="20">
        <v>74.93922330672892</v>
      </c>
      <c r="F22" s="20">
        <v>74.563438167344373</v>
      </c>
      <c r="G22" s="20">
        <v>75.049470432550763</v>
      </c>
      <c r="H22" s="20">
        <v>77.287490566399754</v>
      </c>
      <c r="I22" s="20">
        <v>96.435386367555765</v>
      </c>
      <c r="J22" s="20">
        <v>72.328948124843208</v>
      </c>
      <c r="K22" s="20">
        <v>62.785167559523806</v>
      </c>
      <c r="L22" s="20">
        <v>85.666941840020982</v>
      </c>
      <c r="M22" s="20" t="s">
        <v>65</v>
      </c>
      <c r="N22" s="20" t="s">
        <v>65</v>
      </c>
      <c r="O22" s="20" t="s">
        <v>65</v>
      </c>
      <c r="P22" s="46">
        <v>78.548312917727813</v>
      </c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2"/>
      <c r="AD22" s="22"/>
      <c r="AE22" s="22"/>
    </row>
    <row r="23" spans="1:31" s="21" customFormat="1" ht="16.5" customHeight="1">
      <c r="A23" s="21" t="s">
        <v>392</v>
      </c>
      <c r="C23" s="18" t="s">
        <v>6</v>
      </c>
      <c r="D23" s="20">
        <v>43.126470150560223</v>
      </c>
      <c r="E23" s="20">
        <v>41.219128779559504</v>
      </c>
      <c r="F23" s="20">
        <v>48.006866506808677</v>
      </c>
      <c r="G23" s="20">
        <v>56.251098895168099</v>
      </c>
      <c r="H23" s="20">
        <v>56.081134560051979</v>
      </c>
      <c r="I23" s="20">
        <v>80.599115078793119</v>
      </c>
      <c r="J23" s="20">
        <v>48.362637391438049</v>
      </c>
      <c r="K23" s="20">
        <v>32.22553718861819</v>
      </c>
      <c r="L23" s="20">
        <v>63.362386585723662</v>
      </c>
      <c r="M23" s="20" t="s">
        <v>65</v>
      </c>
      <c r="N23" s="20" t="s">
        <v>65</v>
      </c>
      <c r="O23" s="20" t="s">
        <v>65</v>
      </c>
      <c r="P23" s="46">
        <v>52.18269675672493</v>
      </c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2"/>
    </row>
    <row r="24" spans="1:31" s="21" customFormat="1" ht="6" customHeight="1"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</row>
    <row r="25" spans="1:31" s="21" customFormat="1" ht="6" customHeight="1">
      <c r="D25" s="23"/>
      <c r="E25" s="23"/>
      <c r="F25" s="23"/>
      <c r="G25" s="23"/>
      <c r="H25" s="23"/>
      <c r="I25" s="23"/>
      <c r="J25" s="23"/>
      <c r="K25" s="22"/>
      <c r="L25" s="22"/>
      <c r="M25" s="22"/>
      <c r="N25" s="22"/>
      <c r="O25" s="22"/>
      <c r="P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</row>
    <row r="26" spans="1:31" s="21" customFormat="1" ht="16.5" customHeight="1">
      <c r="C26" s="24" t="s">
        <v>64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</row>
    <row r="27" spans="1:31" s="21" customFormat="1" ht="16.5" customHeight="1">
      <c r="A27" s="21" t="s">
        <v>393</v>
      </c>
      <c r="C27" s="25" t="s">
        <v>7</v>
      </c>
      <c r="D27" s="26">
        <v>-2.0655114799825958</v>
      </c>
      <c r="E27" s="26">
        <v>-2.9221825153739611</v>
      </c>
      <c r="F27" s="26">
        <v>-4.5077788698821619</v>
      </c>
      <c r="G27" s="26">
        <v>8.6956751440015463</v>
      </c>
      <c r="H27" s="26">
        <v>4.6533439000699506</v>
      </c>
      <c r="I27" s="26">
        <v>16.025875487735007</v>
      </c>
      <c r="J27" s="26">
        <v>4.4753136715621427</v>
      </c>
      <c r="K27" s="26">
        <v>-3.569963542578114</v>
      </c>
      <c r="L27" s="26">
        <v>2.3599408382712128</v>
      </c>
      <c r="M27" s="26" t="s">
        <v>65</v>
      </c>
      <c r="N27" s="26" t="s">
        <v>65</v>
      </c>
      <c r="O27" s="26" t="s">
        <v>65</v>
      </c>
      <c r="P27" s="26">
        <v>2.6591326066532139</v>
      </c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</row>
    <row r="28" spans="1:31" s="21" customFormat="1" ht="16.5" customHeight="1">
      <c r="A28" s="21" t="s">
        <v>394</v>
      </c>
      <c r="C28" s="25" t="s">
        <v>8</v>
      </c>
      <c r="D28" s="47">
        <v>6.0546569401314088E-3</v>
      </c>
      <c r="E28" s="47">
        <v>-2.3344826086860948E-2</v>
      </c>
      <c r="F28" s="47">
        <v>-8.899536128557084E-2</v>
      </c>
      <c r="G28" s="47">
        <v>-8.2699769526782929E-2</v>
      </c>
      <c r="H28" s="47">
        <v>-8.2592621594510418E-2</v>
      </c>
      <c r="I28" s="47">
        <v>4.0323696354660488E-3</v>
      </c>
      <c r="J28" s="47">
        <v>-0.37521128638923895</v>
      </c>
      <c r="K28" s="47">
        <v>-0.46651872339696399</v>
      </c>
      <c r="L28" s="47">
        <v>-0.14404321078574323</v>
      </c>
      <c r="M28" s="47" t="s">
        <v>65</v>
      </c>
      <c r="N28" s="47" t="s">
        <v>65</v>
      </c>
      <c r="O28" s="47" t="s">
        <v>65</v>
      </c>
      <c r="P28" s="47">
        <v>-0.15038097375640547</v>
      </c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</row>
    <row r="29" spans="1:31" s="21" customFormat="1" ht="16.5" customHeight="1">
      <c r="A29" s="21" t="s">
        <v>395</v>
      </c>
      <c r="C29" s="25" t="s">
        <v>9</v>
      </c>
      <c r="D29" s="47">
        <v>-3.0612515734287915E-2</v>
      </c>
      <c r="E29" s="47">
        <v>-7.261432016990943E-2</v>
      </c>
      <c r="F29" s="47">
        <v>-0.14860497112265036</v>
      </c>
      <c r="G29" s="47">
        <v>3.7689365430733091E-2</v>
      </c>
      <c r="H29" s="47">
        <v>-1.9728331417339207E-2</v>
      </c>
      <c r="I29" s="47">
        <v>0.24222490520848261</v>
      </c>
      <c r="J29" s="47">
        <v>-0.33039406280495309</v>
      </c>
      <c r="K29" s="47">
        <v>-0.50121135400839756</v>
      </c>
      <c r="L29" s="47">
        <v>-0.11583227380785244</v>
      </c>
      <c r="M29" s="47" t="s">
        <v>65</v>
      </c>
      <c r="N29" s="47" t="s">
        <v>65</v>
      </c>
      <c r="O29" s="47" t="s">
        <v>65</v>
      </c>
      <c r="P29" s="47">
        <v>-0.11495551883443567</v>
      </c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</row>
    <row r="30" spans="1:31" s="21" customFormat="1"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9" t="str">
        <f>P17</f>
        <v>Source : MKG_destination - Septembre 2025</v>
      </c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</row>
    <row r="31" spans="1:31">
      <c r="P31" s="14"/>
    </row>
    <row r="32" spans="1:31">
      <c r="P32" s="14"/>
    </row>
    <row r="33" spans="1:31" s="21" customFormat="1" ht="48" customHeight="1">
      <c r="C33" s="15" t="s">
        <v>40</v>
      </c>
      <c r="D33" s="16">
        <v>45658</v>
      </c>
      <c r="E33" s="16">
        <v>45689</v>
      </c>
      <c r="F33" s="16">
        <v>45717</v>
      </c>
      <c r="G33" s="16">
        <v>45748</v>
      </c>
      <c r="H33" s="16">
        <v>45778</v>
      </c>
      <c r="I33" s="16">
        <v>45809</v>
      </c>
      <c r="J33" s="16">
        <v>45839</v>
      </c>
      <c r="K33" s="16">
        <v>45870</v>
      </c>
      <c r="L33" s="16">
        <v>45901</v>
      </c>
      <c r="M33" s="16">
        <v>45931</v>
      </c>
      <c r="N33" s="16">
        <v>45962</v>
      </c>
      <c r="O33" s="16">
        <v>45992</v>
      </c>
      <c r="P33" s="17" t="s">
        <v>3</v>
      </c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</row>
    <row r="34" spans="1:31" s="21" customFormat="1" ht="16.5" customHeight="1">
      <c r="A34" s="21" t="s">
        <v>396</v>
      </c>
      <c r="C34" s="18" t="s">
        <v>4</v>
      </c>
      <c r="D34" s="19">
        <v>0.61101094655505472</v>
      </c>
      <c r="E34" s="19">
        <v>0.60980420112156641</v>
      </c>
      <c r="F34" s="19">
        <v>0.62853340773969224</v>
      </c>
      <c r="G34" s="19">
        <v>0.75349002374769736</v>
      </c>
      <c r="H34" s="19">
        <v>0.75009658725048289</v>
      </c>
      <c r="I34" s="19">
        <v>0.85371479263694827</v>
      </c>
      <c r="J34" s="19">
        <v>0.75503964007250968</v>
      </c>
      <c r="K34" s="19">
        <v>0.62664116724326879</v>
      </c>
      <c r="L34" s="19">
        <v>0.76478029294274297</v>
      </c>
      <c r="M34" s="19" t="s">
        <v>65</v>
      </c>
      <c r="N34" s="19" t="s">
        <v>65</v>
      </c>
      <c r="O34" s="19" t="s">
        <v>65</v>
      </c>
      <c r="P34" s="19">
        <v>0.70593278714953611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</row>
    <row r="35" spans="1:31" s="21" customFormat="1" ht="16.5" customHeight="1">
      <c r="A35" s="21" t="s">
        <v>397</v>
      </c>
      <c r="C35" s="18" t="s">
        <v>5</v>
      </c>
      <c r="D35" s="20">
        <v>118.58846070669547</v>
      </c>
      <c r="E35" s="20">
        <v>113.29742753429062</v>
      </c>
      <c r="F35" s="20">
        <v>117.99534488756659</v>
      </c>
      <c r="G35" s="20">
        <v>114.12747882916052</v>
      </c>
      <c r="H35" s="20">
        <v>112.89123082811113</v>
      </c>
      <c r="I35" s="20">
        <v>136.67953081973815</v>
      </c>
      <c r="J35" s="20">
        <v>106.85590953219462</v>
      </c>
      <c r="K35" s="20">
        <v>96.012931801231048</v>
      </c>
      <c r="L35" s="20">
        <v>124.03058167203505</v>
      </c>
      <c r="M35" s="20" t="s">
        <v>65</v>
      </c>
      <c r="N35" s="20" t="s">
        <v>65</v>
      </c>
      <c r="O35" s="20" t="s">
        <v>65</v>
      </c>
      <c r="P35" s="46">
        <v>116.22264272000076</v>
      </c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2"/>
      <c r="AD35" s="22"/>
      <c r="AE35" s="22"/>
    </row>
    <row r="36" spans="1:31" s="21" customFormat="1" ht="16.5" customHeight="1">
      <c r="A36" s="21" t="s">
        <v>398</v>
      </c>
      <c r="C36" s="18" t="s">
        <v>6</v>
      </c>
      <c r="D36" s="20">
        <v>72.458847626904912</v>
      </c>
      <c r="E36" s="20">
        <v>69.089247286676652</v>
      </c>
      <c r="F36" s="20">
        <v>74.164016219602502</v>
      </c>
      <c r="G36" s="20">
        <v>85.993916733248994</v>
      </c>
      <c r="H36" s="20">
        <v>84.679326974672676</v>
      </c>
      <c r="I36" s="20">
        <v>116.68533731148814</v>
      </c>
      <c r="J36" s="20">
        <v>80.680447472808879</v>
      </c>
      <c r="K36" s="20">
        <v>60.16565565437179</v>
      </c>
      <c r="L36" s="20">
        <v>94.856144584997779</v>
      </c>
      <c r="M36" s="20" t="s">
        <v>65</v>
      </c>
      <c r="N36" s="20" t="s">
        <v>65</v>
      </c>
      <c r="O36" s="20" t="s">
        <v>65</v>
      </c>
      <c r="P36" s="46">
        <v>82.045374105214876</v>
      </c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2"/>
    </row>
    <row r="37" spans="1:31" s="21" customFormat="1" ht="6" customHeight="1"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</row>
    <row r="38" spans="1:31" s="21" customFormat="1" ht="6" customHeight="1">
      <c r="D38" s="23"/>
      <c r="E38" s="23"/>
      <c r="F38" s="23"/>
      <c r="G38" s="23"/>
      <c r="H38" s="23"/>
      <c r="I38" s="23"/>
      <c r="J38" s="23"/>
      <c r="K38" s="22"/>
      <c r="L38" s="22"/>
      <c r="M38" s="22"/>
      <c r="N38" s="22"/>
      <c r="O38" s="22"/>
      <c r="P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</row>
    <row r="39" spans="1:31" s="21" customFormat="1" ht="16.5" customHeight="1">
      <c r="C39" s="24" t="s">
        <v>64</v>
      </c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</row>
    <row r="40" spans="1:31" s="21" customFormat="1" ht="16.5" customHeight="1">
      <c r="A40" s="21" t="s">
        <v>399</v>
      </c>
      <c r="C40" s="25" t="s">
        <v>7</v>
      </c>
      <c r="D40" s="26">
        <v>1.4713367995699889</v>
      </c>
      <c r="E40" s="26">
        <v>3.4683705367607232</v>
      </c>
      <c r="F40" s="26">
        <v>-8.4875336813743161</v>
      </c>
      <c r="G40" s="26">
        <v>0.84637412272369206</v>
      </c>
      <c r="H40" s="26">
        <v>5.9692449289845069</v>
      </c>
      <c r="I40" s="26">
        <v>9.565313816810816</v>
      </c>
      <c r="J40" s="26">
        <v>7.7218611663296581</v>
      </c>
      <c r="K40" s="26">
        <v>-0.43556974219375322</v>
      </c>
      <c r="L40" s="26">
        <v>-0.17976622579667367</v>
      </c>
      <c r="M40" s="26" t="s">
        <v>65</v>
      </c>
      <c r="N40" s="26" t="s">
        <v>65</v>
      </c>
      <c r="O40" s="26" t="s">
        <v>65</v>
      </c>
      <c r="P40" s="26">
        <v>2.2712406017342146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</row>
    <row r="41" spans="1:31" s="21" customFormat="1" ht="16.5" customHeight="1">
      <c r="A41" s="21" t="s">
        <v>400</v>
      </c>
      <c r="C41" s="25" t="s">
        <v>8</v>
      </c>
      <c r="D41" s="47">
        <v>-3.2922256867997213E-2</v>
      </c>
      <c r="E41" s="47">
        <v>-2.8819713092857246E-2</v>
      </c>
      <c r="F41" s="47">
        <v>4.5729033384678264E-3</v>
      </c>
      <c r="G41" s="47">
        <v>-2.5384574579043084E-2</v>
      </c>
      <c r="H41" s="47">
        <v>-6.1077788432674751E-2</v>
      </c>
      <c r="I41" s="47">
        <v>-4.3076323567904029E-2</v>
      </c>
      <c r="J41" s="47">
        <v>-0.36194255619363946</v>
      </c>
      <c r="K41" s="47">
        <v>-0.47147072189918149</v>
      </c>
      <c r="L41" s="47">
        <v>-0.1321328903584883</v>
      </c>
      <c r="M41" s="47" t="s">
        <v>65</v>
      </c>
      <c r="N41" s="47" t="s">
        <v>65</v>
      </c>
      <c r="O41" s="47" t="s">
        <v>65</v>
      </c>
      <c r="P41" s="47">
        <v>-0.14921414305097269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</row>
    <row r="42" spans="1:31" s="21" customFormat="1" ht="16.5" customHeight="1">
      <c r="A42" s="21" t="s">
        <v>401</v>
      </c>
      <c r="C42" s="25" t="s">
        <v>9</v>
      </c>
      <c r="D42" s="47">
        <v>-9.0600591553566812E-3</v>
      </c>
      <c r="E42" s="47">
        <v>2.9749110620783892E-2</v>
      </c>
      <c r="F42" s="47">
        <v>-0.11494268176721201</v>
      </c>
      <c r="G42" s="47">
        <v>-1.4312625910427035E-2</v>
      </c>
      <c r="H42" s="47">
        <v>2.010157220477149E-2</v>
      </c>
      <c r="I42" s="47">
        <v>7.7669465509408786E-2</v>
      </c>
      <c r="J42" s="47">
        <v>-0.28925388483773418</v>
      </c>
      <c r="K42" s="47">
        <v>-0.47511909757734549</v>
      </c>
      <c r="L42" s="47">
        <v>-0.13416808056627971</v>
      </c>
      <c r="M42" s="47" t="s">
        <v>65</v>
      </c>
      <c r="N42" s="47" t="s">
        <v>65</v>
      </c>
      <c r="O42" s="47" t="s">
        <v>65</v>
      </c>
      <c r="P42" s="47">
        <v>-0.12093133072500395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</row>
    <row r="43" spans="1:31" s="21" customFormat="1"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9" t="str">
        <f>P30</f>
        <v>Source : MKG_destination - Septembre 2025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</row>
    <row r="44" spans="1:31">
      <c r="P44" s="14"/>
    </row>
    <row r="46" spans="1:31" s="21" customFormat="1" ht="48" customHeight="1">
      <c r="C46" s="15" t="s">
        <v>42</v>
      </c>
      <c r="D46" s="16">
        <v>45658</v>
      </c>
      <c r="E46" s="16">
        <v>45689</v>
      </c>
      <c r="F46" s="16">
        <v>45717</v>
      </c>
      <c r="G46" s="16">
        <v>45748</v>
      </c>
      <c r="H46" s="16">
        <v>45778</v>
      </c>
      <c r="I46" s="16">
        <v>45809</v>
      </c>
      <c r="J46" s="16">
        <v>45839</v>
      </c>
      <c r="K46" s="16">
        <v>45870</v>
      </c>
      <c r="L46" s="16">
        <v>45901</v>
      </c>
      <c r="M46" s="16">
        <v>45931</v>
      </c>
      <c r="N46" s="16">
        <v>45962</v>
      </c>
      <c r="O46" s="16">
        <v>45992</v>
      </c>
      <c r="P46" s="17" t="s">
        <v>3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</row>
    <row r="47" spans="1:31" s="21" customFormat="1" ht="16.5" customHeight="1">
      <c r="A47" s="21" t="s">
        <v>402</v>
      </c>
      <c r="C47" s="18" t="s">
        <v>4</v>
      </c>
      <c r="D47" s="19">
        <v>0.59075702337550928</v>
      </c>
      <c r="E47" s="19">
        <v>0.6022031242581074</v>
      </c>
      <c r="F47" s="19">
        <v>0.66657527766130165</v>
      </c>
      <c r="G47" s="19">
        <v>0.77765789095094229</v>
      </c>
      <c r="H47" s="19">
        <v>0.75444200118774374</v>
      </c>
      <c r="I47" s="19">
        <v>0.84282258606401328</v>
      </c>
      <c r="J47" s="19">
        <v>0.71915401873382578</v>
      </c>
      <c r="K47" s="19">
        <v>0.58772511745258393</v>
      </c>
      <c r="L47" s="19">
        <v>0.75600129697335616</v>
      </c>
      <c r="M47" s="19" t="s">
        <v>65</v>
      </c>
      <c r="N47" s="19" t="s">
        <v>65</v>
      </c>
      <c r="O47" s="19" t="s">
        <v>65</v>
      </c>
      <c r="P47" s="19">
        <v>0.69974044836536264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</row>
    <row r="48" spans="1:31" s="21" customFormat="1" ht="16.5" customHeight="1">
      <c r="A48" s="21" t="s">
        <v>403</v>
      </c>
      <c r="C48" s="18" t="s">
        <v>5</v>
      </c>
      <c r="D48" s="20">
        <v>85.088811565233968</v>
      </c>
      <c r="E48" s="20">
        <v>82.179798415263051</v>
      </c>
      <c r="F48" s="20">
        <v>84.384949808964066</v>
      </c>
      <c r="G48" s="20">
        <v>84.249705828465309</v>
      </c>
      <c r="H48" s="20">
        <v>85.770157803502542</v>
      </c>
      <c r="I48" s="20">
        <v>106.04167711669037</v>
      </c>
      <c r="J48" s="20">
        <v>81.729577104390017</v>
      </c>
      <c r="K48" s="20">
        <v>71.992026819170093</v>
      </c>
      <c r="L48" s="20">
        <v>95.289054989758341</v>
      </c>
      <c r="M48" s="20" t="s">
        <v>65</v>
      </c>
      <c r="N48" s="20" t="s">
        <v>65</v>
      </c>
      <c r="O48" s="20" t="s">
        <v>65</v>
      </c>
      <c r="P48" s="46">
        <v>87.066886310647774</v>
      </c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2"/>
      <c r="AD48" s="22"/>
      <c r="AE48" s="22"/>
    </row>
    <row r="49" spans="1:31" s="21" customFormat="1" ht="16.5" customHeight="1">
      <c r="A49" s="21" t="s">
        <v>404</v>
      </c>
      <c r="C49" s="18" t="s">
        <v>6</v>
      </c>
      <c r="D49" s="20">
        <v>50.266813042837228</v>
      </c>
      <c r="E49" s="20">
        <v>49.48893135657287</v>
      </c>
      <c r="F49" s="20">
        <v>56.248921349345224</v>
      </c>
      <c r="G49" s="20">
        <v>65.517448547801649</v>
      </c>
      <c r="H49" s="20">
        <v>64.708609495463037</v>
      </c>
      <c r="I49" s="20">
        <v>89.374320538054064</v>
      </c>
      <c r="J49" s="20">
        <v>58.776153824038154</v>
      </c>
      <c r="K49" s="20">
        <v>42.311522417946321</v>
      </c>
      <c r="L49" s="20">
        <v>72.038649159622764</v>
      </c>
      <c r="M49" s="20" t="s">
        <v>65</v>
      </c>
      <c r="N49" s="20" t="s">
        <v>65</v>
      </c>
      <c r="O49" s="20" t="s">
        <v>65</v>
      </c>
      <c r="P49" s="46">
        <v>60.924222064788729</v>
      </c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2"/>
    </row>
    <row r="50" spans="1:31" s="21" customFormat="1" ht="6" customHeight="1"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</row>
    <row r="51" spans="1:31" s="21" customFormat="1" ht="6" customHeight="1">
      <c r="D51" s="23"/>
      <c r="E51" s="23"/>
      <c r="F51" s="23"/>
      <c r="G51" s="23"/>
      <c r="H51" s="23"/>
      <c r="I51" s="23"/>
      <c r="J51" s="23"/>
      <c r="K51" s="22"/>
      <c r="L51" s="22"/>
      <c r="M51" s="22"/>
      <c r="N51" s="22"/>
      <c r="O51" s="22"/>
      <c r="P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</row>
    <row r="52" spans="1:31" s="21" customFormat="1" ht="16.5" customHeight="1">
      <c r="C52" s="24" t="s">
        <v>64</v>
      </c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</row>
    <row r="53" spans="1:31" s="21" customFormat="1" ht="16.5" customHeight="1">
      <c r="A53" s="21" t="s">
        <v>405</v>
      </c>
      <c r="C53" s="25" t="s">
        <v>7</v>
      </c>
      <c r="D53" s="26">
        <v>1.0668035611326898</v>
      </c>
      <c r="E53" s="26">
        <v>1.6349337281278076</v>
      </c>
      <c r="F53" s="26">
        <v>-4.2576378974880864</v>
      </c>
      <c r="G53" s="26">
        <v>7.2829740836413031</v>
      </c>
      <c r="H53" s="26">
        <v>6.5942161804512178</v>
      </c>
      <c r="I53" s="26">
        <v>11.062565201687802</v>
      </c>
      <c r="J53" s="26">
        <v>3.9976425786706349</v>
      </c>
      <c r="K53" s="26">
        <v>-2.1790085268184378</v>
      </c>
      <c r="L53" s="26">
        <v>0.26611632571317267</v>
      </c>
      <c r="M53" s="26" t="s">
        <v>65</v>
      </c>
      <c r="N53" s="26" t="s">
        <v>65</v>
      </c>
      <c r="O53" s="26" t="s">
        <v>65</v>
      </c>
      <c r="P53" s="26">
        <v>2.854089488673206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</row>
    <row r="54" spans="1:31" s="21" customFormat="1" ht="16.5" customHeight="1">
      <c r="A54" s="21" t="s">
        <v>406</v>
      </c>
      <c r="C54" s="25" t="s">
        <v>8</v>
      </c>
      <c r="D54" s="47">
        <v>-3.6376004635264581E-2</v>
      </c>
      <c r="E54" s="47">
        <v>-3.2978606940058164E-2</v>
      </c>
      <c r="F54" s="47">
        <v>-5.3351615653618678E-2</v>
      </c>
      <c r="G54" s="47">
        <v>-6.6103410075412317E-2</v>
      </c>
      <c r="H54" s="47">
        <v>-7.0664277774545092E-2</v>
      </c>
      <c r="I54" s="47">
        <v>-8.7530192595689504E-3</v>
      </c>
      <c r="J54" s="47">
        <v>-0.36346533706818851</v>
      </c>
      <c r="K54" s="47">
        <v>-0.47028207294637303</v>
      </c>
      <c r="L54" s="47">
        <v>-0.1046472145314773</v>
      </c>
      <c r="M54" s="47" t="s">
        <v>65</v>
      </c>
      <c r="N54" s="47" t="s">
        <v>65</v>
      </c>
      <c r="O54" s="47" t="s">
        <v>65</v>
      </c>
      <c r="P54" s="47">
        <v>-0.15233751639053361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</row>
    <row r="55" spans="1:31" s="21" customFormat="1" ht="16.5" customHeight="1">
      <c r="A55" s="21" t="s">
        <v>407</v>
      </c>
      <c r="C55" s="25" t="s">
        <v>9</v>
      </c>
      <c r="D55" s="47">
        <v>-1.8654628578632648E-2</v>
      </c>
      <c r="E55" s="47">
        <v>-5.9920801567575621E-3</v>
      </c>
      <c r="F55" s="47">
        <v>-0.11018693429205206</v>
      </c>
      <c r="G55" s="47">
        <v>3.0395923274377568E-2</v>
      </c>
      <c r="H55" s="47">
        <v>1.8344321879743442E-2</v>
      </c>
      <c r="I55" s="47">
        <v>0.14101180281917602</v>
      </c>
      <c r="J55" s="47">
        <v>-0.32599887619314483</v>
      </c>
      <c r="K55" s="47">
        <v>-0.48921941650574652</v>
      </c>
      <c r="L55" s="47">
        <v>-0.1014843936113895</v>
      </c>
      <c r="M55" s="47" t="s">
        <v>65</v>
      </c>
      <c r="N55" s="47" t="s">
        <v>65</v>
      </c>
      <c r="O55" s="47" t="s">
        <v>65</v>
      </c>
      <c r="P55" s="47">
        <v>-0.11629302601693503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</row>
    <row r="56" spans="1:31" s="21" customFormat="1"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9" t="str">
        <f>P43</f>
        <v>Source : MKG_destination - Septembre 2025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</row>
    <row r="57" spans="1:31" s="31" customFormat="1"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</row>
    <row r="58" spans="1:31" ht="24">
      <c r="C58" s="7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1:31" s="21" customFormat="1" ht="24.6">
      <c r="B59" s="43" t="s">
        <v>57</v>
      </c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</row>
    <row r="60" spans="1:31" ht="24">
      <c r="C60" s="11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31" s="21" customFormat="1" ht="48" customHeight="1">
      <c r="C61" s="15" t="s">
        <v>58</v>
      </c>
      <c r="D61" s="16">
        <v>45658</v>
      </c>
      <c r="E61" s="16">
        <v>45689</v>
      </c>
      <c r="F61" s="16">
        <v>45717</v>
      </c>
      <c r="G61" s="16">
        <v>45748</v>
      </c>
      <c r="H61" s="16">
        <v>45778</v>
      </c>
      <c r="I61" s="16">
        <v>45809</v>
      </c>
      <c r="J61" s="16">
        <v>45839</v>
      </c>
      <c r="K61" s="16">
        <v>45870</v>
      </c>
      <c r="L61" s="16">
        <v>45901</v>
      </c>
      <c r="M61" s="16">
        <v>45931</v>
      </c>
      <c r="N61" s="16">
        <v>45962</v>
      </c>
      <c r="O61" s="16">
        <v>45992</v>
      </c>
      <c r="P61" s="17" t="s">
        <v>3</v>
      </c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</row>
    <row r="62" spans="1:31" s="21" customFormat="1" ht="16.5" customHeight="1">
      <c r="A62" s="21" t="s">
        <v>408</v>
      </c>
      <c r="C62" s="18" t="s">
        <v>4</v>
      </c>
      <c r="D62" s="19">
        <v>0.58310931899641572</v>
      </c>
      <c r="E62" s="19">
        <v>0.5688911782661783</v>
      </c>
      <c r="F62" s="19">
        <v>0.64155042502198389</v>
      </c>
      <c r="G62" s="19">
        <v>0.78100692214372369</v>
      </c>
      <c r="H62" s="19">
        <v>0.74165559829575833</v>
      </c>
      <c r="I62" s="19">
        <v>0.83170327614772055</v>
      </c>
      <c r="J62" s="19">
        <v>0.70864197530864192</v>
      </c>
      <c r="K62" s="19">
        <v>0.55373166600598223</v>
      </c>
      <c r="L62" s="19">
        <v>0.73741822537547219</v>
      </c>
      <c r="M62" s="19" t="s">
        <v>65</v>
      </c>
      <c r="N62" s="19" t="s">
        <v>65</v>
      </c>
      <c r="O62" s="19" t="s">
        <v>65</v>
      </c>
      <c r="P62" s="19">
        <v>0.68363813771403625</v>
      </c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</row>
    <row r="63" spans="1:31" s="21" customFormat="1" ht="16.5" customHeight="1">
      <c r="A63" s="21" t="s">
        <v>409</v>
      </c>
      <c r="C63" s="18" t="s">
        <v>5</v>
      </c>
      <c r="D63" s="20">
        <v>80.416312354088475</v>
      </c>
      <c r="E63" s="20">
        <v>77.582595068370836</v>
      </c>
      <c r="F63" s="20">
        <v>80.051039301023977</v>
      </c>
      <c r="G63" s="20">
        <v>79.843078093233885</v>
      </c>
      <c r="H63" s="20">
        <v>82.82742471683413</v>
      </c>
      <c r="I63" s="20">
        <v>100.47221095456882</v>
      </c>
      <c r="J63" s="20">
        <v>79.31149033892936</v>
      </c>
      <c r="K63" s="20">
        <v>70.217321017457948</v>
      </c>
      <c r="L63" s="20">
        <v>91.832022854920538</v>
      </c>
      <c r="M63" s="20" t="s">
        <v>65</v>
      </c>
      <c r="N63" s="20" t="s">
        <v>65</v>
      </c>
      <c r="O63" s="20" t="s">
        <v>65</v>
      </c>
      <c r="P63" s="46">
        <v>83.348466204949688</v>
      </c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2"/>
      <c r="AD63" s="22"/>
      <c r="AE63" s="22"/>
    </row>
    <row r="64" spans="1:31" s="21" customFormat="1" ht="16.5" customHeight="1">
      <c r="A64" s="21" t="s">
        <v>410</v>
      </c>
      <c r="C64" s="18" t="s">
        <v>6</v>
      </c>
      <c r="D64" s="20">
        <v>46.891501132995586</v>
      </c>
      <c r="E64" s="20">
        <v>44.136053921393277</v>
      </c>
      <c r="F64" s="20">
        <v>51.356778287023467</v>
      </c>
      <c r="G64" s="20">
        <v>62.357996676077569</v>
      </c>
      <c r="H64" s="20">
        <v>61.429423233660501</v>
      </c>
      <c r="I64" s="20">
        <v>83.563067012719785</v>
      </c>
      <c r="J64" s="20">
        <v>56.203451178451175</v>
      </c>
      <c r="K64" s="20">
        <v>38.881554149473857</v>
      </c>
      <c r="L64" s="20">
        <v>67.718607326315308</v>
      </c>
      <c r="M64" s="20" t="s">
        <v>65</v>
      </c>
      <c r="N64" s="20" t="s">
        <v>65</v>
      </c>
      <c r="O64" s="20" t="s">
        <v>65</v>
      </c>
      <c r="P64" s="46">
        <v>56.980190217673091</v>
      </c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2"/>
    </row>
    <row r="65" spans="1:31" s="21" customFormat="1" ht="6" customHeight="1"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</row>
    <row r="66" spans="1:31" s="21" customFormat="1" ht="6" customHeight="1">
      <c r="D66" s="23"/>
      <c r="E66" s="23"/>
      <c r="F66" s="23"/>
      <c r="G66" s="23"/>
      <c r="H66" s="23"/>
      <c r="I66" s="23"/>
      <c r="J66" s="23"/>
      <c r="K66" s="22"/>
      <c r="L66" s="22"/>
      <c r="M66" s="22"/>
      <c r="N66" s="22"/>
      <c r="O66" s="22"/>
      <c r="P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</row>
    <row r="67" spans="1:31" s="21" customFormat="1" ht="16.5" customHeight="1">
      <c r="C67" s="24" t="s">
        <v>64</v>
      </c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</row>
    <row r="68" spans="1:31" s="21" customFormat="1" ht="16.5" customHeight="1">
      <c r="A68" s="21" t="s">
        <v>411</v>
      </c>
      <c r="C68" s="25" t="s">
        <v>7</v>
      </c>
      <c r="D68" s="26">
        <v>3.3671078025916734</v>
      </c>
      <c r="E68" s="26">
        <v>2.5566686665824623</v>
      </c>
      <c r="F68" s="26">
        <v>-3.8298623778677765</v>
      </c>
      <c r="G68" s="26">
        <v>12.849623838303991</v>
      </c>
      <c r="H68" s="26">
        <v>7.4196265513844946</v>
      </c>
      <c r="I68" s="26">
        <v>13.902165221609664</v>
      </c>
      <c r="J68" s="26">
        <v>4.9342997704807541</v>
      </c>
      <c r="K68" s="26">
        <v>-0.65454224969127006</v>
      </c>
      <c r="L68" s="26">
        <v>-0.33581279008810805</v>
      </c>
      <c r="M68" s="26" t="s">
        <v>65</v>
      </c>
      <c r="N68" s="26" t="s">
        <v>65</v>
      </c>
      <c r="O68" s="26" t="s">
        <v>65</v>
      </c>
      <c r="P68" s="26">
        <v>4.5166865704256542</v>
      </c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</row>
    <row r="69" spans="1:31" s="21" customFormat="1" ht="16.5" customHeight="1">
      <c r="A69" s="21" t="s">
        <v>412</v>
      </c>
      <c r="C69" s="25" t="s">
        <v>8</v>
      </c>
      <c r="D69" s="47">
        <v>-5.5831577997782489E-3</v>
      </c>
      <c r="E69" s="47">
        <v>-2.0163939373816109E-2</v>
      </c>
      <c r="F69" s="47">
        <v>-4.0846667334977327E-2</v>
      </c>
      <c r="G69" s="47">
        <v>-5.9551807876002227E-2</v>
      </c>
      <c r="H69" s="47">
        <v>-6.4983787188978681E-2</v>
      </c>
      <c r="I69" s="47">
        <v>3.2427526804560625E-2</v>
      </c>
      <c r="J69" s="47">
        <v>-0.32699369661955857</v>
      </c>
      <c r="K69" s="47">
        <v>-0.45145428816804101</v>
      </c>
      <c r="L69" s="47">
        <v>-7.8444318663194901E-2</v>
      </c>
      <c r="M69" s="47" t="s">
        <v>65</v>
      </c>
      <c r="N69" s="47" t="s">
        <v>65</v>
      </c>
      <c r="O69" s="47" t="s">
        <v>65</v>
      </c>
      <c r="P69" s="47">
        <v>-0.12934011378336696</v>
      </c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</row>
    <row r="70" spans="1:31" s="21" customFormat="1" ht="16.5" customHeight="1">
      <c r="A70" s="21" t="s">
        <v>413</v>
      </c>
      <c r="C70" s="25" t="s">
        <v>9</v>
      </c>
      <c r="D70" s="47">
        <v>5.5357425849562603E-2</v>
      </c>
      <c r="E70" s="47">
        <v>2.5943243227354529E-2</v>
      </c>
      <c r="F70" s="47">
        <v>-9.4879621707137707E-2</v>
      </c>
      <c r="G70" s="47">
        <v>0.12564677674423841</v>
      </c>
      <c r="H70" s="47">
        <v>3.8954696817722345E-2</v>
      </c>
      <c r="I70" s="47">
        <v>0.23963640258659891</v>
      </c>
      <c r="J70" s="47">
        <v>-0.27662482056925086</v>
      </c>
      <c r="K70" s="47">
        <v>-0.4578626591624787</v>
      </c>
      <c r="L70" s="47">
        <v>-8.2621965306510781E-2</v>
      </c>
      <c r="M70" s="47" t="s">
        <v>65</v>
      </c>
      <c r="N70" s="47" t="s">
        <v>65</v>
      </c>
      <c r="O70" s="47" t="s">
        <v>65</v>
      </c>
      <c r="P70" s="47">
        <v>-6.7747713500355355E-2</v>
      </c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</row>
    <row r="71" spans="1:31" s="21" customFormat="1"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9" t="str">
        <f>P56</f>
        <v>Source : MKG_destination - Septembre 2025</v>
      </c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</row>
    <row r="72" spans="1:31" ht="12.75" customHeight="1">
      <c r="C72" s="11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4" spans="1:31" s="21" customFormat="1" ht="48" customHeight="1">
      <c r="C74" s="15" t="s">
        <v>59</v>
      </c>
      <c r="D74" s="16">
        <v>45658</v>
      </c>
      <c r="E74" s="16">
        <v>45689</v>
      </c>
      <c r="F74" s="16">
        <v>45717</v>
      </c>
      <c r="G74" s="16">
        <v>45748</v>
      </c>
      <c r="H74" s="16">
        <v>45778</v>
      </c>
      <c r="I74" s="16">
        <v>45809</v>
      </c>
      <c r="J74" s="16">
        <v>45839</v>
      </c>
      <c r="K74" s="16">
        <v>45870</v>
      </c>
      <c r="L74" s="16">
        <v>45901</v>
      </c>
      <c r="M74" s="16">
        <v>45931</v>
      </c>
      <c r="N74" s="16">
        <v>45962</v>
      </c>
      <c r="O74" s="16">
        <v>45992</v>
      </c>
      <c r="P74" s="17" t="s">
        <v>3</v>
      </c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</row>
    <row r="75" spans="1:31" s="21" customFormat="1" ht="16.5" customHeight="1">
      <c r="A75" s="21" t="s">
        <v>414</v>
      </c>
      <c r="C75" s="18" t="s">
        <v>4</v>
      </c>
      <c r="D75" s="19">
        <v>0.60467764689884929</v>
      </c>
      <c r="E75" s="19">
        <v>0.62123264476803253</v>
      </c>
      <c r="F75" s="19">
        <v>0.64515635622025835</v>
      </c>
      <c r="G75" s="19">
        <v>0.76518012400540991</v>
      </c>
      <c r="H75" s="19">
        <v>0.75351106879314445</v>
      </c>
      <c r="I75" s="19">
        <v>0.84154073760963755</v>
      </c>
      <c r="J75" s="19">
        <v>0.73988085106382984</v>
      </c>
      <c r="K75" s="19">
        <v>0.616288990512593</v>
      </c>
      <c r="L75" s="19">
        <v>0.75337772545988013</v>
      </c>
      <c r="M75" s="19" t="s">
        <v>65</v>
      </c>
      <c r="N75" s="19" t="s">
        <v>65</v>
      </c>
      <c r="O75" s="19" t="s">
        <v>65</v>
      </c>
      <c r="P75" s="19">
        <v>0.70453592672659449</v>
      </c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</row>
    <row r="76" spans="1:31" s="21" customFormat="1" ht="16.5" customHeight="1">
      <c r="A76" s="21" t="s">
        <v>415</v>
      </c>
      <c r="C76" s="18" t="s">
        <v>5</v>
      </c>
      <c r="D76" s="20">
        <v>88.405454804989461</v>
      </c>
      <c r="E76" s="20">
        <v>84.946189309454596</v>
      </c>
      <c r="F76" s="20">
        <v>83.334545034706679</v>
      </c>
      <c r="G76" s="20">
        <v>82.273681394040949</v>
      </c>
      <c r="H76" s="20">
        <v>81.184989676647788</v>
      </c>
      <c r="I76" s="20">
        <v>97.970987585284945</v>
      </c>
      <c r="J76" s="20">
        <v>82.714922651433241</v>
      </c>
      <c r="K76" s="20">
        <v>75.653842351766485</v>
      </c>
      <c r="L76" s="20">
        <v>89.88998859462454</v>
      </c>
      <c r="M76" s="20" t="s">
        <v>65</v>
      </c>
      <c r="N76" s="20" t="s">
        <v>65</v>
      </c>
      <c r="O76" s="20" t="s">
        <v>65</v>
      </c>
      <c r="P76" s="46">
        <v>85.441141455256471</v>
      </c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2"/>
      <c r="AD76" s="22"/>
      <c r="AE76" s="22"/>
    </row>
    <row r="77" spans="1:31" s="21" customFormat="1" ht="16.5" customHeight="1">
      <c r="A77" s="21" t="s">
        <v>416</v>
      </c>
      <c r="C77" s="18" t="s">
        <v>6</v>
      </c>
      <c r="D77" s="20">
        <v>53.456802384503597</v>
      </c>
      <c r="E77" s="20">
        <v>52.771345847678447</v>
      </c>
      <c r="F77" s="20">
        <v>53.763811421864375</v>
      </c>
      <c r="G77" s="20">
        <v>62.954185731473835</v>
      </c>
      <c r="H77" s="20">
        <v>61.173788341211278</v>
      </c>
      <c r="I77" s="20">
        <v>82.446577156865331</v>
      </c>
      <c r="J77" s="20">
        <v>61.199187367021274</v>
      </c>
      <c r="K77" s="20">
        <v>46.624630131369017</v>
      </c>
      <c r="L77" s="20">
        <v>67.721115149032798</v>
      </c>
      <c r="M77" s="20" t="s">
        <v>65</v>
      </c>
      <c r="N77" s="20" t="s">
        <v>65</v>
      </c>
      <c r="O77" s="20" t="s">
        <v>65</v>
      </c>
      <c r="P77" s="46">
        <v>60.19635377575716</v>
      </c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2"/>
    </row>
    <row r="78" spans="1:31" s="21" customFormat="1" ht="6" customHeight="1"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</row>
    <row r="79" spans="1:31" s="21" customFormat="1" ht="6" customHeight="1">
      <c r="D79" s="23"/>
      <c r="E79" s="23"/>
      <c r="F79" s="23"/>
      <c r="G79" s="23"/>
      <c r="H79" s="23"/>
      <c r="I79" s="23"/>
      <c r="J79" s="23"/>
      <c r="K79" s="22"/>
      <c r="L79" s="22"/>
      <c r="M79" s="22"/>
      <c r="N79" s="22"/>
      <c r="O79" s="22"/>
      <c r="P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</row>
    <row r="80" spans="1:31" s="21" customFormat="1" ht="16.5" customHeight="1">
      <c r="C80" s="24" t="s">
        <v>64</v>
      </c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</row>
    <row r="81" spans="1:31" s="21" customFormat="1" ht="16.5" customHeight="1">
      <c r="A81" s="21" t="s">
        <v>417</v>
      </c>
      <c r="C81" s="25" t="s">
        <v>7</v>
      </c>
      <c r="D81" s="26">
        <v>-1.4528325276244036</v>
      </c>
      <c r="E81" s="26">
        <v>1.1929474058484102</v>
      </c>
      <c r="F81" s="26">
        <v>-5.1856083450736108</v>
      </c>
      <c r="G81" s="26">
        <v>5.3642337491316745</v>
      </c>
      <c r="H81" s="26">
        <v>8.8482919183497053</v>
      </c>
      <c r="I81" s="26">
        <v>7.2705511832624197</v>
      </c>
      <c r="J81" s="26">
        <v>7.3978788332324736</v>
      </c>
      <c r="K81" s="26">
        <v>-2.4594705933262739</v>
      </c>
      <c r="L81" s="26">
        <v>2.1727757922285207</v>
      </c>
      <c r="M81" s="26" t="s">
        <v>65</v>
      </c>
      <c r="N81" s="26" t="s">
        <v>65</v>
      </c>
      <c r="O81" s="26" t="s">
        <v>65</v>
      </c>
      <c r="P81" s="26">
        <v>2.5850622202115425</v>
      </c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</row>
    <row r="82" spans="1:31" s="21" customFormat="1" ht="16.5" customHeight="1">
      <c r="A82" s="21" t="s">
        <v>418</v>
      </c>
      <c r="C82" s="25" t="s">
        <v>8</v>
      </c>
      <c r="D82" s="47">
        <v>-8.1841118732534746E-2</v>
      </c>
      <c r="E82" s="47">
        <v>-5.4764933455072384E-2</v>
      </c>
      <c r="F82" s="47">
        <v>-7.6120067265163738E-2</v>
      </c>
      <c r="G82" s="47">
        <v>-9.1190330282562959E-2</v>
      </c>
      <c r="H82" s="47">
        <v>-0.10542583428824059</v>
      </c>
      <c r="I82" s="47">
        <v>-7.6007338774882083E-2</v>
      </c>
      <c r="J82" s="47">
        <v>-0.34398696323706024</v>
      </c>
      <c r="K82" s="47">
        <v>-0.41945876220912248</v>
      </c>
      <c r="L82" s="47">
        <v>-0.12088607428319098</v>
      </c>
      <c r="M82" s="47" t="s">
        <v>65</v>
      </c>
      <c r="N82" s="47" t="s">
        <v>65</v>
      </c>
      <c r="O82" s="47" t="s">
        <v>65</v>
      </c>
      <c r="P82" s="47">
        <v>-0.1668646884499031</v>
      </c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</row>
    <row r="83" spans="1:31" s="21" customFormat="1" ht="16.5" customHeight="1">
      <c r="A83" s="21" t="s">
        <v>419</v>
      </c>
      <c r="C83" s="25" t="s">
        <v>9</v>
      </c>
      <c r="D83" s="47">
        <v>-0.10338372568683918</v>
      </c>
      <c r="E83" s="47">
        <v>-3.6258288901777624E-2</v>
      </c>
      <c r="F83" s="47">
        <v>-0.14485455773275457</v>
      </c>
      <c r="G83" s="47">
        <v>-2.2675803096044778E-2</v>
      </c>
      <c r="H83" s="47">
        <v>1.3598501230157378E-2</v>
      </c>
      <c r="I83" s="47">
        <v>1.1370758783104895E-2</v>
      </c>
      <c r="J83" s="47">
        <v>-0.27110680216523764</v>
      </c>
      <c r="K83" s="47">
        <v>-0.44173775152462824</v>
      </c>
      <c r="L83" s="47">
        <v>-9.4779089506890846E-2</v>
      </c>
      <c r="M83" s="47" t="s">
        <v>65</v>
      </c>
      <c r="N83" s="47" t="s">
        <v>65</v>
      </c>
      <c r="O83" s="47" t="s">
        <v>65</v>
      </c>
      <c r="P83" s="47">
        <v>-0.13513117950467379</v>
      </c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</row>
    <row r="84" spans="1:31" s="21" customFormat="1"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9" t="str">
        <f>P71</f>
        <v>Source : MKG_destination - Septembre 2025</v>
      </c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</row>
    <row r="85" spans="1:31" ht="13.5" customHeight="1"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</row>
    <row r="86" spans="1:31">
      <c r="D86" s="13"/>
      <c r="P86" s="14"/>
    </row>
    <row r="87" spans="1:31" s="21" customFormat="1" ht="48" customHeight="1">
      <c r="C87" s="15" t="s">
        <v>60</v>
      </c>
      <c r="D87" s="16">
        <v>45658</v>
      </c>
      <c r="E87" s="16">
        <v>45689</v>
      </c>
      <c r="F87" s="16">
        <v>45717</v>
      </c>
      <c r="G87" s="16">
        <v>45748</v>
      </c>
      <c r="H87" s="16">
        <v>45778</v>
      </c>
      <c r="I87" s="16">
        <v>45809</v>
      </c>
      <c r="J87" s="16">
        <v>45839</v>
      </c>
      <c r="K87" s="16">
        <v>45870</v>
      </c>
      <c r="L87" s="16">
        <v>45901</v>
      </c>
      <c r="M87" s="16">
        <v>45931</v>
      </c>
      <c r="N87" s="16">
        <v>45962</v>
      </c>
      <c r="O87" s="16">
        <v>45992</v>
      </c>
      <c r="P87" s="17" t="s">
        <v>3</v>
      </c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</row>
    <row r="88" spans="1:31" s="21" customFormat="1" ht="16.5" customHeight="1">
      <c r="A88" s="21" t="s">
        <v>420</v>
      </c>
      <c r="C88" s="18" t="s">
        <v>4</v>
      </c>
      <c r="D88" s="19">
        <v>0.56521298688142629</v>
      </c>
      <c r="E88" s="19">
        <v>0.60301148232787027</v>
      </c>
      <c r="F88" s="19">
        <v>0.69695017182130581</v>
      </c>
      <c r="G88" s="19">
        <v>0.80621457885479775</v>
      </c>
      <c r="H88" s="19">
        <v>0.77571082879612829</v>
      </c>
      <c r="I88" s="19">
        <v>0.8606712284131639</v>
      </c>
      <c r="J88" s="19">
        <v>0.74027263354843642</v>
      </c>
      <c r="K88" s="19">
        <v>0.60646801868147082</v>
      </c>
      <c r="L88" s="19">
        <v>0.78115770436773835</v>
      </c>
      <c r="M88" s="19" t="s">
        <v>65</v>
      </c>
      <c r="N88" s="19" t="s">
        <v>65</v>
      </c>
      <c r="O88" s="19" t="s">
        <v>65</v>
      </c>
      <c r="P88" s="19">
        <v>0.71528449173621289</v>
      </c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</row>
    <row r="89" spans="1:31" s="21" customFormat="1" ht="16.5" customHeight="1">
      <c r="A89" s="21" t="s">
        <v>421</v>
      </c>
      <c r="C89" s="18" t="s">
        <v>5</v>
      </c>
      <c r="D89" s="20">
        <v>84.47805617942916</v>
      </c>
      <c r="E89" s="20">
        <v>80.787984378269513</v>
      </c>
      <c r="F89" s="20">
        <v>85.33226258723829</v>
      </c>
      <c r="G89" s="20">
        <v>87.604037260023276</v>
      </c>
      <c r="H89" s="20">
        <v>91.186698542194705</v>
      </c>
      <c r="I89" s="20">
        <v>114.76924973498902</v>
      </c>
      <c r="J89" s="20">
        <v>82.780500598554013</v>
      </c>
      <c r="K89" s="20">
        <v>70.651858712066172</v>
      </c>
      <c r="L89" s="20">
        <v>101.49239257503456</v>
      </c>
      <c r="M89" s="20" t="s">
        <v>65</v>
      </c>
      <c r="N89" s="20" t="s">
        <v>65</v>
      </c>
      <c r="O89" s="20" t="s">
        <v>65</v>
      </c>
      <c r="P89" s="46">
        <v>89.996396151211172</v>
      </c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2"/>
      <c r="AD89" s="22"/>
      <c r="AE89" s="22"/>
    </row>
    <row r="90" spans="1:31" s="21" customFormat="1" ht="16.5" customHeight="1">
      <c r="A90" s="21" t="s">
        <v>422</v>
      </c>
      <c r="C90" s="18" t="s">
        <v>6</v>
      </c>
      <c r="D90" s="20">
        <v>47.748094459112089</v>
      </c>
      <c r="E90" s="20">
        <v>48.716082214221125</v>
      </c>
      <c r="F90" s="20">
        <v>59.472335072076511</v>
      </c>
      <c r="G90" s="20">
        <v>70.627652005569672</v>
      </c>
      <c r="H90" s="20">
        <v>70.734509501348555</v>
      </c>
      <c r="I90" s="20">
        <v>98.778591153470188</v>
      </c>
      <c r="J90" s="20">
        <v>61.28013918454949</v>
      </c>
      <c r="K90" s="20">
        <v>42.848092769269989</v>
      </c>
      <c r="L90" s="20">
        <v>79.281564394703281</v>
      </c>
      <c r="M90" s="20" t="s">
        <v>65</v>
      </c>
      <c r="N90" s="20" t="s">
        <v>65</v>
      </c>
      <c r="O90" s="20" t="s">
        <v>65</v>
      </c>
      <c r="P90" s="46">
        <v>64.373026479109953</v>
      </c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2"/>
    </row>
    <row r="91" spans="1:31" s="21" customFormat="1" ht="6" customHeight="1"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</row>
    <row r="92" spans="1:31" s="21" customFormat="1" ht="6" customHeight="1">
      <c r="D92" s="23"/>
      <c r="E92" s="23"/>
      <c r="F92" s="23"/>
      <c r="G92" s="23"/>
      <c r="H92" s="23"/>
      <c r="I92" s="23"/>
      <c r="J92" s="23"/>
      <c r="K92" s="22"/>
      <c r="L92" s="22"/>
      <c r="M92" s="22"/>
      <c r="N92" s="22"/>
      <c r="O92" s="22"/>
      <c r="P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</row>
    <row r="93" spans="1:31" s="21" customFormat="1" ht="16.5" customHeight="1">
      <c r="C93" s="24" t="s">
        <v>64</v>
      </c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</row>
    <row r="94" spans="1:31" s="21" customFormat="1" ht="16.5" customHeight="1">
      <c r="A94" s="21" t="s">
        <v>423</v>
      </c>
      <c r="C94" s="25" t="s">
        <v>7</v>
      </c>
      <c r="D94" s="26">
        <v>1.9834587196759346</v>
      </c>
      <c r="E94" s="26">
        <v>3.1760167354709212</v>
      </c>
      <c r="F94" s="26">
        <v>-2.5238377816293012</v>
      </c>
      <c r="G94" s="26">
        <v>9.581782995543076</v>
      </c>
      <c r="H94" s="26">
        <v>6.0328544178412935</v>
      </c>
      <c r="I94" s="26">
        <v>13.777966214810366</v>
      </c>
      <c r="J94" s="26">
        <v>3.9506568337926762</v>
      </c>
      <c r="K94" s="26">
        <v>-0.75672897958353191</v>
      </c>
      <c r="L94" s="26">
        <v>-1.6872950288806199</v>
      </c>
      <c r="M94" s="26" t="s">
        <v>65</v>
      </c>
      <c r="N94" s="26" t="s">
        <v>65</v>
      </c>
      <c r="O94" s="26" t="s">
        <v>65</v>
      </c>
      <c r="P94" s="26">
        <v>3.7896487227465414</v>
      </c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</row>
    <row r="95" spans="1:31" s="21" customFormat="1" ht="16.5" customHeight="1">
      <c r="A95" s="21" t="s">
        <v>424</v>
      </c>
      <c r="C95" s="25" t="s">
        <v>8</v>
      </c>
      <c r="D95" s="47">
        <v>-5.5016555349485241E-3</v>
      </c>
      <c r="E95" s="47">
        <v>-2.5710732446815321E-2</v>
      </c>
      <c r="F95" s="47">
        <v>-5.5476083729818826E-2</v>
      </c>
      <c r="G95" s="47">
        <v>-3.1202355673932702E-2</v>
      </c>
      <c r="H95" s="47">
        <v>-6.0916155681608464E-2</v>
      </c>
      <c r="I95" s="47">
        <v>5.5713142148978712E-3</v>
      </c>
      <c r="J95" s="47">
        <v>-0.40215856274724648</v>
      </c>
      <c r="K95" s="47">
        <v>-0.52485934357756681</v>
      </c>
      <c r="L95" s="47">
        <v>-0.10640874868107564</v>
      </c>
      <c r="M95" s="47" t="s">
        <v>65</v>
      </c>
      <c r="N95" s="47" t="s">
        <v>65</v>
      </c>
      <c r="O95" s="47" t="s">
        <v>65</v>
      </c>
      <c r="P95" s="47">
        <v>-0.16150448190843536</v>
      </c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</row>
    <row r="96" spans="1:31" s="21" customFormat="1" ht="16.5" customHeight="1">
      <c r="A96" s="21" t="s">
        <v>425</v>
      </c>
      <c r="C96" s="25" t="s">
        <v>9</v>
      </c>
      <c r="D96" s="47">
        <v>3.066674450020157E-2</v>
      </c>
      <c r="E96" s="47">
        <v>2.8457353259630835E-2</v>
      </c>
      <c r="F96" s="47">
        <v>-8.8484432404571156E-2</v>
      </c>
      <c r="G96" s="47">
        <v>9.9468411174420179E-2</v>
      </c>
      <c r="H96" s="47">
        <v>1.8277252384779841E-2</v>
      </c>
      <c r="I96" s="47">
        <v>0.197228379262953</v>
      </c>
      <c r="J96" s="47">
        <v>-0.36845449976729161</v>
      </c>
      <c r="K96" s="47">
        <v>-0.53071491408188876</v>
      </c>
      <c r="L96" s="47">
        <v>-0.12530215919612098</v>
      </c>
      <c r="M96" s="47" t="s">
        <v>65</v>
      </c>
      <c r="N96" s="47" t="s">
        <v>65</v>
      </c>
      <c r="O96" s="47" t="s">
        <v>65</v>
      </c>
      <c r="P96" s="47">
        <v>-0.11459483119106173</v>
      </c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</row>
    <row r="97" spans="4:29" s="21" customFormat="1"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9" t="str">
        <f>P84</f>
        <v>Source : MKG_destination - Septembre 2025</v>
      </c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</row>
    <row r="98" spans="4:29">
      <c r="P98" s="14"/>
    </row>
    <row r="99" spans="4:29" s="55" customFormat="1"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4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</row>
  </sheetData>
  <printOptions horizontalCentered="1"/>
  <pageMargins left="0.27559055118110237" right="0.39370078740157483" top="0.98425196850393704" bottom="0.74803149606299213" header="0.51181102362204722" footer="0.51181102362204722"/>
  <pageSetup paperSize="9" scale="55" orientation="portrait" horizontalDpi="4294967292" verticalDpi="4294967292" r:id="rId1"/>
  <headerFooter alignWithMargins="0"/>
  <rowBreaks count="2" manualBreakCount="2">
    <brk id="58" min="1" max="256" man="1"/>
    <brk id="98" min="1" max="16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154C8-7636-4F28-8424-F4B15EB745B5}">
  <sheetPr>
    <tabColor rgb="FF1B4395"/>
  </sheetPr>
  <dimension ref="A1:AE98"/>
  <sheetViews>
    <sheetView view="pageBreakPreview" topLeftCell="B1" zoomScale="85" zoomScaleNormal="85" zoomScaleSheetLayoutView="85" workbookViewId="0">
      <selection activeCell="U51" sqref="U51"/>
    </sheetView>
  </sheetViews>
  <sheetFormatPr baseColWidth="10" defaultColWidth="10.88671875" defaultRowHeight="13.2"/>
  <cols>
    <col min="1" max="1" width="48.109375" style="3" bestFit="1" customWidth="1"/>
    <col min="2" max="2" width="1.5546875" style="3" customWidth="1"/>
    <col min="3" max="3" width="35.109375" style="3" customWidth="1"/>
    <col min="4" max="15" width="8.44140625" style="6" customWidth="1"/>
    <col min="16" max="16" width="17.109375" style="6" customWidth="1"/>
    <col min="17" max="17" width="1.5546875" style="3" customWidth="1"/>
    <col min="18" max="29" width="10" style="6" customWidth="1"/>
    <col min="30" max="257" width="10.88671875" style="3"/>
    <col min="258" max="258" width="1.5546875" style="3" customWidth="1"/>
    <col min="259" max="259" width="35.109375" style="3" customWidth="1"/>
    <col min="260" max="271" width="8.44140625" style="3" customWidth="1"/>
    <col min="272" max="272" width="17.109375" style="3" customWidth="1"/>
    <col min="273" max="273" width="1.5546875" style="3" customWidth="1"/>
    <col min="274" max="285" width="10" style="3" customWidth="1"/>
    <col min="286" max="513" width="10.88671875" style="3"/>
    <col min="514" max="514" width="1.5546875" style="3" customWidth="1"/>
    <col min="515" max="515" width="35.109375" style="3" customWidth="1"/>
    <col min="516" max="527" width="8.44140625" style="3" customWidth="1"/>
    <col min="528" max="528" width="17.109375" style="3" customWidth="1"/>
    <col min="529" max="529" width="1.5546875" style="3" customWidth="1"/>
    <col min="530" max="541" width="10" style="3" customWidth="1"/>
    <col min="542" max="769" width="10.88671875" style="3"/>
    <col min="770" max="770" width="1.5546875" style="3" customWidth="1"/>
    <col min="771" max="771" width="35.109375" style="3" customWidth="1"/>
    <col min="772" max="783" width="8.44140625" style="3" customWidth="1"/>
    <col min="784" max="784" width="17.109375" style="3" customWidth="1"/>
    <col min="785" max="785" width="1.5546875" style="3" customWidth="1"/>
    <col min="786" max="797" width="10" style="3" customWidth="1"/>
    <col min="798" max="1025" width="10.88671875" style="3"/>
    <col min="1026" max="1026" width="1.5546875" style="3" customWidth="1"/>
    <col min="1027" max="1027" width="35.109375" style="3" customWidth="1"/>
    <col min="1028" max="1039" width="8.44140625" style="3" customWidth="1"/>
    <col min="1040" max="1040" width="17.109375" style="3" customWidth="1"/>
    <col min="1041" max="1041" width="1.5546875" style="3" customWidth="1"/>
    <col min="1042" max="1053" width="10" style="3" customWidth="1"/>
    <col min="1054" max="1281" width="10.88671875" style="3"/>
    <col min="1282" max="1282" width="1.5546875" style="3" customWidth="1"/>
    <col min="1283" max="1283" width="35.109375" style="3" customWidth="1"/>
    <col min="1284" max="1295" width="8.44140625" style="3" customWidth="1"/>
    <col min="1296" max="1296" width="17.109375" style="3" customWidth="1"/>
    <col min="1297" max="1297" width="1.5546875" style="3" customWidth="1"/>
    <col min="1298" max="1309" width="10" style="3" customWidth="1"/>
    <col min="1310" max="1537" width="10.88671875" style="3"/>
    <col min="1538" max="1538" width="1.5546875" style="3" customWidth="1"/>
    <col min="1539" max="1539" width="35.109375" style="3" customWidth="1"/>
    <col min="1540" max="1551" width="8.44140625" style="3" customWidth="1"/>
    <col min="1552" max="1552" width="17.109375" style="3" customWidth="1"/>
    <col min="1553" max="1553" width="1.5546875" style="3" customWidth="1"/>
    <col min="1554" max="1565" width="10" style="3" customWidth="1"/>
    <col min="1566" max="1793" width="10.88671875" style="3"/>
    <col min="1794" max="1794" width="1.5546875" style="3" customWidth="1"/>
    <col min="1795" max="1795" width="35.109375" style="3" customWidth="1"/>
    <col min="1796" max="1807" width="8.44140625" style="3" customWidth="1"/>
    <col min="1808" max="1808" width="17.109375" style="3" customWidth="1"/>
    <col min="1809" max="1809" width="1.5546875" style="3" customWidth="1"/>
    <col min="1810" max="1821" width="10" style="3" customWidth="1"/>
    <col min="1822" max="2049" width="10.88671875" style="3"/>
    <col min="2050" max="2050" width="1.5546875" style="3" customWidth="1"/>
    <col min="2051" max="2051" width="35.109375" style="3" customWidth="1"/>
    <col min="2052" max="2063" width="8.44140625" style="3" customWidth="1"/>
    <col min="2064" max="2064" width="17.109375" style="3" customWidth="1"/>
    <col min="2065" max="2065" width="1.5546875" style="3" customWidth="1"/>
    <col min="2066" max="2077" width="10" style="3" customWidth="1"/>
    <col min="2078" max="2305" width="10.88671875" style="3"/>
    <col min="2306" max="2306" width="1.5546875" style="3" customWidth="1"/>
    <col min="2307" max="2307" width="35.109375" style="3" customWidth="1"/>
    <col min="2308" max="2319" width="8.44140625" style="3" customWidth="1"/>
    <col min="2320" max="2320" width="17.109375" style="3" customWidth="1"/>
    <col min="2321" max="2321" width="1.5546875" style="3" customWidth="1"/>
    <col min="2322" max="2333" width="10" style="3" customWidth="1"/>
    <col min="2334" max="2561" width="10.88671875" style="3"/>
    <col min="2562" max="2562" width="1.5546875" style="3" customWidth="1"/>
    <col min="2563" max="2563" width="35.109375" style="3" customWidth="1"/>
    <col min="2564" max="2575" width="8.44140625" style="3" customWidth="1"/>
    <col min="2576" max="2576" width="17.109375" style="3" customWidth="1"/>
    <col min="2577" max="2577" width="1.5546875" style="3" customWidth="1"/>
    <col min="2578" max="2589" width="10" style="3" customWidth="1"/>
    <col min="2590" max="2817" width="10.88671875" style="3"/>
    <col min="2818" max="2818" width="1.5546875" style="3" customWidth="1"/>
    <col min="2819" max="2819" width="35.109375" style="3" customWidth="1"/>
    <col min="2820" max="2831" width="8.44140625" style="3" customWidth="1"/>
    <col min="2832" max="2832" width="17.109375" style="3" customWidth="1"/>
    <col min="2833" max="2833" width="1.5546875" style="3" customWidth="1"/>
    <col min="2834" max="2845" width="10" style="3" customWidth="1"/>
    <col min="2846" max="3073" width="10.88671875" style="3"/>
    <col min="3074" max="3074" width="1.5546875" style="3" customWidth="1"/>
    <col min="3075" max="3075" width="35.109375" style="3" customWidth="1"/>
    <col min="3076" max="3087" width="8.44140625" style="3" customWidth="1"/>
    <col min="3088" max="3088" width="17.109375" style="3" customWidth="1"/>
    <col min="3089" max="3089" width="1.5546875" style="3" customWidth="1"/>
    <col min="3090" max="3101" width="10" style="3" customWidth="1"/>
    <col min="3102" max="3329" width="10.88671875" style="3"/>
    <col min="3330" max="3330" width="1.5546875" style="3" customWidth="1"/>
    <col min="3331" max="3331" width="35.109375" style="3" customWidth="1"/>
    <col min="3332" max="3343" width="8.44140625" style="3" customWidth="1"/>
    <col min="3344" max="3344" width="17.109375" style="3" customWidth="1"/>
    <col min="3345" max="3345" width="1.5546875" style="3" customWidth="1"/>
    <col min="3346" max="3357" width="10" style="3" customWidth="1"/>
    <col min="3358" max="3585" width="10.88671875" style="3"/>
    <col min="3586" max="3586" width="1.5546875" style="3" customWidth="1"/>
    <col min="3587" max="3587" width="35.109375" style="3" customWidth="1"/>
    <col min="3588" max="3599" width="8.44140625" style="3" customWidth="1"/>
    <col min="3600" max="3600" width="17.109375" style="3" customWidth="1"/>
    <col min="3601" max="3601" width="1.5546875" style="3" customWidth="1"/>
    <col min="3602" max="3613" width="10" style="3" customWidth="1"/>
    <col min="3614" max="3841" width="10.88671875" style="3"/>
    <col min="3842" max="3842" width="1.5546875" style="3" customWidth="1"/>
    <col min="3843" max="3843" width="35.109375" style="3" customWidth="1"/>
    <col min="3844" max="3855" width="8.44140625" style="3" customWidth="1"/>
    <col min="3856" max="3856" width="17.109375" style="3" customWidth="1"/>
    <col min="3857" max="3857" width="1.5546875" style="3" customWidth="1"/>
    <col min="3858" max="3869" width="10" style="3" customWidth="1"/>
    <col min="3870" max="4097" width="10.88671875" style="3"/>
    <col min="4098" max="4098" width="1.5546875" style="3" customWidth="1"/>
    <col min="4099" max="4099" width="35.109375" style="3" customWidth="1"/>
    <col min="4100" max="4111" width="8.44140625" style="3" customWidth="1"/>
    <col min="4112" max="4112" width="17.109375" style="3" customWidth="1"/>
    <col min="4113" max="4113" width="1.5546875" style="3" customWidth="1"/>
    <col min="4114" max="4125" width="10" style="3" customWidth="1"/>
    <col min="4126" max="4353" width="10.88671875" style="3"/>
    <col min="4354" max="4354" width="1.5546875" style="3" customWidth="1"/>
    <col min="4355" max="4355" width="35.109375" style="3" customWidth="1"/>
    <col min="4356" max="4367" width="8.44140625" style="3" customWidth="1"/>
    <col min="4368" max="4368" width="17.109375" style="3" customWidth="1"/>
    <col min="4369" max="4369" width="1.5546875" style="3" customWidth="1"/>
    <col min="4370" max="4381" width="10" style="3" customWidth="1"/>
    <col min="4382" max="4609" width="10.88671875" style="3"/>
    <col min="4610" max="4610" width="1.5546875" style="3" customWidth="1"/>
    <col min="4611" max="4611" width="35.109375" style="3" customWidth="1"/>
    <col min="4612" max="4623" width="8.44140625" style="3" customWidth="1"/>
    <col min="4624" max="4624" width="17.109375" style="3" customWidth="1"/>
    <col min="4625" max="4625" width="1.5546875" style="3" customWidth="1"/>
    <col min="4626" max="4637" width="10" style="3" customWidth="1"/>
    <col min="4638" max="4865" width="10.88671875" style="3"/>
    <col min="4866" max="4866" width="1.5546875" style="3" customWidth="1"/>
    <col min="4867" max="4867" width="35.109375" style="3" customWidth="1"/>
    <col min="4868" max="4879" width="8.44140625" style="3" customWidth="1"/>
    <col min="4880" max="4880" width="17.109375" style="3" customWidth="1"/>
    <col min="4881" max="4881" width="1.5546875" style="3" customWidth="1"/>
    <col min="4882" max="4893" width="10" style="3" customWidth="1"/>
    <col min="4894" max="5121" width="10.88671875" style="3"/>
    <col min="5122" max="5122" width="1.5546875" style="3" customWidth="1"/>
    <col min="5123" max="5123" width="35.109375" style="3" customWidth="1"/>
    <col min="5124" max="5135" width="8.44140625" style="3" customWidth="1"/>
    <col min="5136" max="5136" width="17.109375" style="3" customWidth="1"/>
    <col min="5137" max="5137" width="1.5546875" style="3" customWidth="1"/>
    <col min="5138" max="5149" width="10" style="3" customWidth="1"/>
    <col min="5150" max="5377" width="10.88671875" style="3"/>
    <col min="5378" max="5378" width="1.5546875" style="3" customWidth="1"/>
    <col min="5379" max="5379" width="35.109375" style="3" customWidth="1"/>
    <col min="5380" max="5391" width="8.44140625" style="3" customWidth="1"/>
    <col min="5392" max="5392" width="17.109375" style="3" customWidth="1"/>
    <col min="5393" max="5393" width="1.5546875" style="3" customWidth="1"/>
    <col min="5394" max="5405" width="10" style="3" customWidth="1"/>
    <col min="5406" max="5633" width="10.88671875" style="3"/>
    <col min="5634" max="5634" width="1.5546875" style="3" customWidth="1"/>
    <col min="5635" max="5635" width="35.109375" style="3" customWidth="1"/>
    <col min="5636" max="5647" width="8.44140625" style="3" customWidth="1"/>
    <col min="5648" max="5648" width="17.109375" style="3" customWidth="1"/>
    <col min="5649" max="5649" width="1.5546875" style="3" customWidth="1"/>
    <col min="5650" max="5661" width="10" style="3" customWidth="1"/>
    <col min="5662" max="5889" width="10.88671875" style="3"/>
    <col min="5890" max="5890" width="1.5546875" style="3" customWidth="1"/>
    <col min="5891" max="5891" width="35.109375" style="3" customWidth="1"/>
    <col min="5892" max="5903" width="8.44140625" style="3" customWidth="1"/>
    <col min="5904" max="5904" width="17.109375" style="3" customWidth="1"/>
    <col min="5905" max="5905" width="1.5546875" style="3" customWidth="1"/>
    <col min="5906" max="5917" width="10" style="3" customWidth="1"/>
    <col min="5918" max="6145" width="10.88671875" style="3"/>
    <col min="6146" max="6146" width="1.5546875" style="3" customWidth="1"/>
    <col min="6147" max="6147" width="35.109375" style="3" customWidth="1"/>
    <col min="6148" max="6159" width="8.44140625" style="3" customWidth="1"/>
    <col min="6160" max="6160" width="17.109375" style="3" customWidth="1"/>
    <col min="6161" max="6161" width="1.5546875" style="3" customWidth="1"/>
    <col min="6162" max="6173" width="10" style="3" customWidth="1"/>
    <col min="6174" max="6401" width="10.88671875" style="3"/>
    <col min="6402" max="6402" width="1.5546875" style="3" customWidth="1"/>
    <col min="6403" max="6403" width="35.109375" style="3" customWidth="1"/>
    <col min="6404" max="6415" width="8.44140625" style="3" customWidth="1"/>
    <col min="6416" max="6416" width="17.109375" style="3" customWidth="1"/>
    <col min="6417" max="6417" width="1.5546875" style="3" customWidth="1"/>
    <col min="6418" max="6429" width="10" style="3" customWidth="1"/>
    <col min="6430" max="6657" width="10.88671875" style="3"/>
    <col min="6658" max="6658" width="1.5546875" style="3" customWidth="1"/>
    <col min="6659" max="6659" width="35.109375" style="3" customWidth="1"/>
    <col min="6660" max="6671" width="8.44140625" style="3" customWidth="1"/>
    <col min="6672" max="6672" width="17.109375" style="3" customWidth="1"/>
    <col min="6673" max="6673" width="1.5546875" style="3" customWidth="1"/>
    <col min="6674" max="6685" width="10" style="3" customWidth="1"/>
    <col min="6686" max="6913" width="10.88671875" style="3"/>
    <col min="6914" max="6914" width="1.5546875" style="3" customWidth="1"/>
    <col min="6915" max="6915" width="35.109375" style="3" customWidth="1"/>
    <col min="6916" max="6927" width="8.44140625" style="3" customWidth="1"/>
    <col min="6928" max="6928" width="17.109375" style="3" customWidth="1"/>
    <col min="6929" max="6929" width="1.5546875" style="3" customWidth="1"/>
    <col min="6930" max="6941" width="10" style="3" customWidth="1"/>
    <col min="6942" max="7169" width="10.88671875" style="3"/>
    <col min="7170" max="7170" width="1.5546875" style="3" customWidth="1"/>
    <col min="7171" max="7171" width="35.109375" style="3" customWidth="1"/>
    <col min="7172" max="7183" width="8.44140625" style="3" customWidth="1"/>
    <col min="7184" max="7184" width="17.109375" style="3" customWidth="1"/>
    <col min="7185" max="7185" width="1.5546875" style="3" customWidth="1"/>
    <col min="7186" max="7197" width="10" style="3" customWidth="1"/>
    <col min="7198" max="7425" width="10.88671875" style="3"/>
    <col min="7426" max="7426" width="1.5546875" style="3" customWidth="1"/>
    <col min="7427" max="7427" width="35.109375" style="3" customWidth="1"/>
    <col min="7428" max="7439" width="8.44140625" style="3" customWidth="1"/>
    <col min="7440" max="7440" width="17.109375" style="3" customWidth="1"/>
    <col min="7441" max="7441" width="1.5546875" style="3" customWidth="1"/>
    <col min="7442" max="7453" width="10" style="3" customWidth="1"/>
    <col min="7454" max="7681" width="10.88671875" style="3"/>
    <col min="7682" max="7682" width="1.5546875" style="3" customWidth="1"/>
    <col min="7683" max="7683" width="35.109375" style="3" customWidth="1"/>
    <col min="7684" max="7695" width="8.44140625" style="3" customWidth="1"/>
    <col min="7696" max="7696" width="17.109375" style="3" customWidth="1"/>
    <col min="7697" max="7697" width="1.5546875" style="3" customWidth="1"/>
    <col min="7698" max="7709" width="10" style="3" customWidth="1"/>
    <col min="7710" max="7937" width="10.88671875" style="3"/>
    <col min="7938" max="7938" width="1.5546875" style="3" customWidth="1"/>
    <col min="7939" max="7939" width="35.109375" style="3" customWidth="1"/>
    <col min="7940" max="7951" width="8.44140625" style="3" customWidth="1"/>
    <col min="7952" max="7952" width="17.109375" style="3" customWidth="1"/>
    <col min="7953" max="7953" width="1.5546875" style="3" customWidth="1"/>
    <col min="7954" max="7965" width="10" style="3" customWidth="1"/>
    <col min="7966" max="8193" width="10.88671875" style="3"/>
    <col min="8194" max="8194" width="1.5546875" style="3" customWidth="1"/>
    <col min="8195" max="8195" width="35.109375" style="3" customWidth="1"/>
    <col min="8196" max="8207" width="8.44140625" style="3" customWidth="1"/>
    <col min="8208" max="8208" width="17.109375" style="3" customWidth="1"/>
    <col min="8209" max="8209" width="1.5546875" style="3" customWidth="1"/>
    <col min="8210" max="8221" width="10" style="3" customWidth="1"/>
    <col min="8222" max="8449" width="10.88671875" style="3"/>
    <col min="8450" max="8450" width="1.5546875" style="3" customWidth="1"/>
    <col min="8451" max="8451" width="35.109375" style="3" customWidth="1"/>
    <col min="8452" max="8463" width="8.44140625" style="3" customWidth="1"/>
    <col min="8464" max="8464" width="17.109375" style="3" customWidth="1"/>
    <col min="8465" max="8465" width="1.5546875" style="3" customWidth="1"/>
    <col min="8466" max="8477" width="10" style="3" customWidth="1"/>
    <col min="8478" max="8705" width="10.88671875" style="3"/>
    <col min="8706" max="8706" width="1.5546875" style="3" customWidth="1"/>
    <col min="8707" max="8707" width="35.109375" style="3" customWidth="1"/>
    <col min="8708" max="8719" width="8.44140625" style="3" customWidth="1"/>
    <col min="8720" max="8720" width="17.109375" style="3" customWidth="1"/>
    <col min="8721" max="8721" width="1.5546875" style="3" customWidth="1"/>
    <col min="8722" max="8733" width="10" style="3" customWidth="1"/>
    <col min="8734" max="8961" width="10.88671875" style="3"/>
    <col min="8962" max="8962" width="1.5546875" style="3" customWidth="1"/>
    <col min="8963" max="8963" width="35.109375" style="3" customWidth="1"/>
    <col min="8964" max="8975" width="8.44140625" style="3" customWidth="1"/>
    <col min="8976" max="8976" width="17.109375" style="3" customWidth="1"/>
    <col min="8977" max="8977" width="1.5546875" style="3" customWidth="1"/>
    <col min="8978" max="8989" width="10" style="3" customWidth="1"/>
    <col min="8990" max="9217" width="10.88671875" style="3"/>
    <col min="9218" max="9218" width="1.5546875" style="3" customWidth="1"/>
    <col min="9219" max="9219" width="35.109375" style="3" customWidth="1"/>
    <col min="9220" max="9231" width="8.44140625" style="3" customWidth="1"/>
    <col min="9232" max="9232" width="17.109375" style="3" customWidth="1"/>
    <col min="9233" max="9233" width="1.5546875" style="3" customWidth="1"/>
    <col min="9234" max="9245" width="10" style="3" customWidth="1"/>
    <col min="9246" max="9473" width="10.88671875" style="3"/>
    <col min="9474" max="9474" width="1.5546875" style="3" customWidth="1"/>
    <col min="9475" max="9475" width="35.109375" style="3" customWidth="1"/>
    <col min="9476" max="9487" width="8.44140625" style="3" customWidth="1"/>
    <col min="9488" max="9488" width="17.109375" style="3" customWidth="1"/>
    <col min="9489" max="9489" width="1.5546875" style="3" customWidth="1"/>
    <col min="9490" max="9501" width="10" style="3" customWidth="1"/>
    <col min="9502" max="9729" width="10.88671875" style="3"/>
    <col min="9730" max="9730" width="1.5546875" style="3" customWidth="1"/>
    <col min="9731" max="9731" width="35.109375" style="3" customWidth="1"/>
    <col min="9732" max="9743" width="8.44140625" style="3" customWidth="1"/>
    <col min="9744" max="9744" width="17.109375" style="3" customWidth="1"/>
    <col min="9745" max="9745" width="1.5546875" style="3" customWidth="1"/>
    <col min="9746" max="9757" width="10" style="3" customWidth="1"/>
    <col min="9758" max="9985" width="10.88671875" style="3"/>
    <col min="9986" max="9986" width="1.5546875" style="3" customWidth="1"/>
    <col min="9987" max="9987" width="35.109375" style="3" customWidth="1"/>
    <col min="9988" max="9999" width="8.44140625" style="3" customWidth="1"/>
    <col min="10000" max="10000" width="17.109375" style="3" customWidth="1"/>
    <col min="10001" max="10001" width="1.5546875" style="3" customWidth="1"/>
    <col min="10002" max="10013" width="10" style="3" customWidth="1"/>
    <col min="10014" max="10241" width="10.88671875" style="3"/>
    <col min="10242" max="10242" width="1.5546875" style="3" customWidth="1"/>
    <col min="10243" max="10243" width="35.109375" style="3" customWidth="1"/>
    <col min="10244" max="10255" width="8.44140625" style="3" customWidth="1"/>
    <col min="10256" max="10256" width="17.109375" style="3" customWidth="1"/>
    <col min="10257" max="10257" width="1.5546875" style="3" customWidth="1"/>
    <col min="10258" max="10269" width="10" style="3" customWidth="1"/>
    <col min="10270" max="10497" width="10.88671875" style="3"/>
    <col min="10498" max="10498" width="1.5546875" style="3" customWidth="1"/>
    <col min="10499" max="10499" width="35.109375" style="3" customWidth="1"/>
    <col min="10500" max="10511" width="8.44140625" style="3" customWidth="1"/>
    <col min="10512" max="10512" width="17.109375" style="3" customWidth="1"/>
    <col min="10513" max="10513" width="1.5546875" style="3" customWidth="1"/>
    <col min="10514" max="10525" width="10" style="3" customWidth="1"/>
    <col min="10526" max="10753" width="10.88671875" style="3"/>
    <col min="10754" max="10754" width="1.5546875" style="3" customWidth="1"/>
    <col min="10755" max="10755" width="35.109375" style="3" customWidth="1"/>
    <col min="10756" max="10767" width="8.44140625" style="3" customWidth="1"/>
    <col min="10768" max="10768" width="17.109375" style="3" customWidth="1"/>
    <col min="10769" max="10769" width="1.5546875" style="3" customWidth="1"/>
    <col min="10770" max="10781" width="10" style="3" customWidth="1"/>
    <col min="10782" max="11009" width="10.88671875" style="3"/>
    <col min="11010" max="11010" width="1.5546875" style="3" customWidth="1"/>
    <col min="11011" max="11011" width="35.109375" style="3" customWidth="1"/>
    <col min="11012" max="11023" width="8.44140625" style="3" customWidth="1"/>
    <col min="11024" max="11024" width="17.109375" style="3" customWidth="1"/>
    <col min="11025" max="11025" width="1.5546875" style="3" customWidth="1"/>
    <col min="11026" max="11037" width="10" style="3" customWidth="1"/>
    <col min="11038" max="11265" width="10.88671875" style="3"/>
    <col min="11266" max="11266" width="1.5546875" style="3" customWidth="1"/>
    <col min="11267" max="11267" width="35.109375" style="3" customWidth="1"/>
    <col min="11268" max="11279" width="8.44140625" style="3" customWidth="1"/>
    <col min="11280" max="11280" width="17.109375" style="3" customWidth="1"/>
    <col min="11281" max="11281" width="1.5546875" style="3" customWidth="1"/>
    <col min="11282" max="11293" width="10" style="3" customWidth="1"/>
    <col min="11294" max="11521" width="10.88671875" style="3"/>
    <col min="11522" max="11522" width="1.5546875" style="3" customWidth="1"/>
    <col min="11523" max="11523" width="35.109375" style="3" customWidth="1"/>
    <col min="11524" max="11535" width="8.44140625" style="3" customWidth="1"/>
    <col min="11536" max="11536" width="17.109375" style="3" customWidth="1"/>
    <col min="11537" max="11537" width="1.5546875" style="3" customWidth="1"/>
    <col min="11538" max="11549" width="10" style="3" customWidth="1"/>
    <col min="11550" max="11777" width="10.88671875" style="3"/>
    <col min="11778" max="11778" width="1.5546875" style="3" customWidth="1"/>
    <col min="11779" max="11779" width="35.109375" style="3" customWidth="1"/>
    <col min="11780" max="11791" width="8.44140625" style="3" customWidth="1"/>
    <col min="11792" max="11792" width="17.109375" style="3" customWidth="1"/>
    <col min="11793" max="11793" width="1.5546875" style="3" customWidth="1"/>
    <col min="11794" max="11805" width="10" style="3" customWidth="1"/>
    <col min="11806" max="12033" width="10.88671875" style="3"/>
    <col min="12034" max="12034" width="1.5546875" style="3" customWidth="1"/>
    <col min="12035" max="12035" width="35.109375" style="3" customWidth="1"/>
    <col min="12036" max="12047" width="8.44140625" style="3" customWidth="1"/>
    <col min="12048" max="12048" width="17.109375" style="3" customWidth="1"/>
    <col min="12049" max="12049" width="1.5546875" style="3" customWidth="1"/>
    <col min="12050" max="12061" width="10" style="3" customWidth="1"/>
    <col min="12062" max="12289" width="10.88671875" style="3"/>
    <col min="12290" max="12290" width="1.5546875" style="3" customWidth="1"/>
    <col min="12291" max="12291" width="35.109375" style="3" customWidth="1"/>
    <col min="12292" max="12303" width="8.44140625" style="3" customWidth="1"/>
    <col min="12304" max="12304" width="17.109375" style="3" customWidth="1"/>
    <col min="12305" max="12305" width="1.5546875" style="3" customWidth="1"/>
    <col min="12306" max="12317" width="10" style="3" customWidth="1"/>
    <col min="12318" max="12545" width="10.88671875" style="3"/>
    <col min="12546" max="12546" width="1.5546875" style="3" customWidth="1"/>
    <col min="12547" max="12547" width="35.109375" style="3" customWidth="1"/>
    <col min="12548" max="12559" width="8.44140625" style="3" customWidth="1"/>
    <col min="12560" max="12560" width="17.109375" style="3" customWidth="1"/>
    <col min="12561" max="12561" width="1.5546875" style="3" customWidth="1"/>
    <col min="12562" max="12573" width="10" style="3" customWidth="1"/>
    <col min="12574" max="12801" width="10.88671875" style="3"/>
    <col min="12802" max="12802" width="1.5546875" style="3" customWidth="1"/>
    <col min="12803" max="12803" width="35.109375" style="3" customWidth="1"/>
    <col min="12804" max="12815" width="8.44140625" style="3" customWidth="1"/>
    <col min="12816" max="12816" width="17.109375" style="3" customWidth="1"/>
    <col min="12817" max="12817" width="1.5546875" style="3" customWidth="1"/>
    <col min="12818" max="12829" width="10" style="3" customWidth="1"/>
    <col min="12830" max="13057" width="10.88671875" style="3"/>
    <col min="13058" max="13058" width="1.5546875" style="3" customWidth="1"/>
    <col min="13059" max="13059" width="35.109375" style="3" customWidth="1"/>
    <col min="13060" max="13071" width="8.44140625" style="3" customWidth="1"/>
    <col min="13072" max="13072" width="17.109375" style="3" customWidth="1"/>
    <col min="13073" max="13073" width="1.5546875" style="3" customWidth="1"/>
    <col min="13074" max="13085" width="10" style="3" customWidth="1"/>
    <col min="13086" max="13313" width="10.88671875" style="3"/>
    <col min="13314" max="13314" width="1.5546875" style="3" customWidth="1"/>
    <col min="13315" max="13315" width="35.109375" style="3" customWidth="1"/>
    <col min="13316" max="13327" width="8.44140625" style="3" customWidth="1"/>
    <col min="13328" max="13328" width="17.109375" style="3" customWidth="1"/>
    <col min="13329" max="13329" width="1.5546875" style="3" customWidth="1"/>
    <col min="13330" max="13341" width="10" style="3" customWidth="1"/>
    <col min="13342" max="13569" width="10.88671875" style="3"/>
    <col min="13570" max="13570" width="1.5546875" style="3" customWidth="1"/>
    <col min="13571" max="13571" width="35.109375" style="3" customWidth="1"/>
    <col min="13572" max="13583" width="8.44140625" style="3" customWidth="1"/>
    <col min="13584" max="13584" width="17.109375" style="3" customWidth="1"/>
    <col min="13585" max="13585" width="1.5546875" style="3" customWidth="1"/>
    <col min="13586" max="13597" width="10" style="3" customWidth="1"/>
    <col min="13598" max="13825" width="10.88671875" style="3"/>
    <col min="13826" max="13826" width="1.5546875" style="3" customWidth="1"/>
    <col min="13827" max="13827" width="35.109375" style="3" customWidth="1"/>
    <col min="13828" max="13839" width="8.44140625" style="3" customWidth="1"/>
    <col min="13840" max="13840" width="17.109375" style="3" customWidth="1"/>
    <col min="13841" max="13841" width="1.5546875" style="3" customWidth="1"/>
    <col min="13842" max="13853" width="10" style="3" customWidth="1"/>
    <col min="13854" max="14081" width="10.88671875" style="3"/>
    <col min="14082" max="14082" width="1.5546875" style="3" customWidth="1"/>
    <col min="14083" max="14083" width="35.109375" style="3" customWidth="1"/>
    <col min="14084" max="14095" width="8.44140625" style="3" customWidth="1"/>
    <col min="14096" max="14096" width="17.109375" style="3" customWidth="1"/>
    <col min="14097" max="14097" width="1.5546875" style="3" customWidth="1"/>
    <col min="14098" max="14109" width="10" style="3" customWidth="1"/>
    <col min="14110" max="14337" width="10.88671875" style="3"/>
    <col min="14338" max="14338" width="1.5546875" style="3" customWidth="1"/>
    <col min="14339" max="14339" width="35.109375" style="3" customWidth="1"/>
    <col min="14340" max="14351" width="8.44140625" style="3" customWidth="1"/>
    <col min="14352" max="14352" width="17.109375" style="3" customWidth="1"/>
    <col min="14353" max="14353" width="1.5546875" style="3" customWidth="1"/>
    <col min="14354" max="14365" width="10" style="3" customWidth="1"/>
    <col min="14366" max="14593" width="10.88671875" style="3"/>
    <col min="14594" max="14594" width="1.5546875" style="3" customWidth="1"/>
    <col min="14595" max="14595" width="35.109375" style="3" customWidth="1"/>
    <col min="14596" max="14607" width="8.44140625" style="3" customWidth="1"/>
    <col min="14608" max="14608" width="17.109375" style="3" customWidth="1"/>
    <col min="14609" max="14609" width="1.5546875" style="3" customWidth="1"/>
    <col min="14610" max="14621" width="10" style="3" customWidth="1"/>
    <col min="14622" max="14849" width="10.88671875" style="3"/>
    <col min="14850" max="14850" width="1.5546875" style="3" customWidth="1"/>
    <col min="14851" max="14851" width="35.109375" style="3" customWidth="1"/>
    <col min="14852" max="14863" width="8.44140625" style="3" customWidth="1"/>
    <col min="14864" max="14864" width="17.109375" style="3" customWidth="1"/>
    <col min="14865" max="14865" width="1.5546875" style="3" customWidth="1"/>
    <col min="14866" max="14877" width="10" style="3" customWidth="1"/>
    <col min="14878" max="15105" width="10.88671875" style="3"/>
    <col min="15106" max="15106" width="1.5546875" style="3" customWidth="1"/>
    <col min="15107" max="15107" width="35.109375" style="3" customWidth="1"/>
    <col min="15108" max="15119" width="8.44140625" style="3" customWidth="1"/>
    <col min="15120" max="15120" width="17.109375" style="3" customWidth="1"/>
    <col min="15121" max="15121" width="1.5546875" style="3" customWidth="1"/>
    <col min="15122" max="15133" width="10" style="3" customWidth="1"/>
    <col min="15134" max="15361" width="10.88671875" style="3"/>
    <col min="15362" max="15362" width="1.5546875" style="3" customWidth="1"/>
    <col min="15363" max="15363" width="35.109375" style="3" customWidth="1"/>
    <col min="15364" max="15375" width="8.44140625" style="3" customWidth="1"/>
    <col min="15376" max="15376" width="17.109375" style="3" customWidth="1"/>
    <col min="15377" max="15377" width="1.5546875" style="3" customWidth="1"/>
    <col min="15378" max="15389" width="10" style="3" customWidth="1"/>
    <col min="15390" max="15617" width="10.88671875" style="3"/>
    <col min="15618" max="15618" width="1.5546875" style="3" customWidth="1"/>
    <col min="15619" max="15619" width="35.109375" style="3" customWidth="1"/>
    <col min="15620" max="15631" width="8.44140625" style="3" customWidth="1"/>
    <col min="15632" max="15632" width="17.109375" style="3" customWidth="1"/>
    <col min="15633" max="15633" width="1.5546875" style="3" customWidth="1"/>
    <col min="15634" max="15645" width="10" style="3" customWidth="1"/>
    <col min="15646" max="15873" width="10.88671875" style="3"/>
    <col min="15874" max="15874" width="1.5546875" style="3" customWidth="1"/>
    <col min="15875" max="15875" width="35.109375" style="3" customWidth="1"/>
    <col min="15876" max="15887" width="8.44140625" style="3" customWidth="1"/>
    <col min="15888" max="15888" width="17.109375" style="3" customWidth="1"/>
    <col min="15889" max="15889" width="1.5546875" style="3" customWidth="1"/>
    <col min="15890" max="15901" width="10" style="3" customWidth="1"/>
    <col min="15902" max="16129" width="10.88671875" style="3"/>
    <col min="16130" max="16130" width="1.5546875" style="3" customWidth="1"/>
    <col min="16131" max="16131" width="35.109375" style="3" customWidth="1"/>
    <col min="16132" max="16143" width="8.44140625" style="3" customWidth="1"/>
    <col min="16144" max="16144" width="17.109375" style="3" customWidth="1"/>
    <col min="16145" max="16145" width="1.5546875" style="3" customWidth="1"/>
    <col min="16146" max="16157" width="10" style="3" customWidth="1"/>
    <col min="16158" max="16384" width="10.88671875" style="3"/>
  </cols>
  <sheetData>
    <row r="1" spans="1:31" ht="24"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31" ht="24">
      <c r="C2" s="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4" spans="1:31" ht="24"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31" s="21" customFormat="1" ht="24.6">
      <c r="B5" s="43" t="s">
        <v>61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</row>
    <row r="6" spans="1:31" ht="24">
      <c r="C6" s="11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31" s="21" customFormat="1" ht="48" customHeight="1">
      <c r="C7" s="15" t="s">
        <v>38</v>
      </c>
      <c r="D7" s="16">
        <v>45658</v>
      </c>
      <c r="E7" s="16">
        <v>45689</v>
      </c>
      <c r="F7" s="16">
        <v>45717</v>
      </c>
      <c r="G7" s="16">
        <v>45748</v>
      </c>
      <c r="H7" s="16">
        <v>45778</v>
      </c>
      <c r="I7" s="16">
        <v>45809</v>
      </c>
      <c r="J7" s="16">
        <v>45839</v>
      </c>
      <c r="K7" s="16">
        <v>45870</v>
      </c>
      <c r="L7" s="16">
        <v>45901</v>
      </c>
      <c r="M7" s="16">
        <v>45931</v>
      </c>
      <c r="N7" s="16">
        <v>45962</v>
      </c>
      <c r="O7" s="16">
        <v>45992</v>
      </c>
      <c r="P7" s="17" t="s">
        <v>3</v>
      </c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</row>
    <row r="8" spans="1:31" s="21" customFormat="1" ht="16.5" customHeight="1">
      <c r="A8" s="21" t="s">
        <v>553</v>
      </c>
      <c r="C8" s="18" t="s">
        <v>4</v>
      </c>
      <c r="D8" s="19">
        <v>0.56112049117421336</v>
      </c>
      <c r="E8" s="19">
        <v>0.60825789019784438</v>
      </c>
      <c r="F8" s="19">
        <v>0.63541039669060284</v>
      </c>
      <c r="G8" s="19">
        <v>0.76604728726080085</v>
      </c>
      <c r="H8" s="19">
        <v>0.75102625593258954</v>
      </c>
      <c r="I8" s="19">
        <v>0.823991913735862</v>
      </c>
      <c r="J8" s="19">
        <v>0.70017230165341127</v>
      </c>
      <c r="K8" s="19">
        <v>0.57321933387801449</v>
      </c>
      <c r="L8" s="19">
        <v>0.74339960466949495</v>
      </c>
      <c r="M8" s="19" t="s">
        <v>65</v>
      </c>
      <c r="N8" s="19" t="s">
        <v>65</v>
      </c>
      <c r="O8" s="19" t="s">
        <v>65</v>
      </c>
      <c r="P8" s="19">
        <v>0.68441464488209225</v>
      </c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</row>
    <row r="9" spans="1:31" s="21" customFormat="1" ht="16.5" customHeight="1">
      <c r="A9" s="21" t="s">
        <v>554</v>
      </c>
      <c r="C9" s="18" t="s">
        <v>5</v>
      </c>
      <c r="D9" s="20">
        <v>66.148372426108537</v>
      </c>
      <c r="E9" s="20">
        <v>65.768744985411317</v>
      </c>
      <c r="F9" s="20">
        <v>68.483353467638295</v>
      </c>
      <c r="G9" s="20">
        <v>70.592743776144815</v>
      </c>
      <c r="H9" s="20">
        <v>73.1323743301012</v>
      </c>
      <c r="I9" s="20">
        <v>94.371467431489577</v>
      </c>
      <c r="J9" s="20">
        <v>70.643078758970134</v>
      </c>
      <c r="K9" s="20">
        <v>61.17867770143954</v>
      </c>
      <c r="L9" s="20">
        <v>80.438450726411929</v>
      </c>
      <c r="M9" s="20" t="s">
        <v>65</v>
      </c>
      <c r="N9" s="20" t="s">
        <v>65</v>
      </c>
      <c r="O9" s="20" t="s">
        <v>65</v>
      </c>
      <c r="P9" s="46">
        <v>73.240492041328807</v>
      </c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2"/>
      <c r="AD9" s="22"/>
      <c r="AE9" s="22"/>
    </row>
    <row r="10" spans="1:31" s="21" customFormat="1" ht="16.5" customHeight="1">
      <c r="A10" s="21" t="s">
        <v>555</v>
      </c>
      <c r="C10" s="18" t="s">
        <v>6</v>
      </c>
      <c r="D10" s="20">
        <v>37.117207226112818</v>
      </c>
      <c r="E10" s="20">
        <v>40.004358065786342</v>
      </c>
      <c r="F10" s="20">
        <v>43.515034793574813</v>
      </c>
      <c r="G10" s="20">
        <v>54.077379870012514</v>
      </c>
      <c r="H10" s="20">
        <v>54.924333280596521</v>
      </c>
      <c r="I10" s="20">
        <v>77.76132605093467</v>
      </c>
      <c r="J10" s="20">
        <v>49.46232705055133</v>
      </c>
      <c r="K10" s="20">
        <v>35.06880087955691</v>
      </c>
      <c r="L10" s="20">
        <v>59.797912470241279</v>
      </c>
      <c r="M10" s="20" t="s">
        <v>65</v>
      </c>
      <c r="N10" s="20" t="s">
        <v>65</v>
      </c>
      <c r="O10" s="20" t="s">
        <v>65</v>
      </c>
      <c r="P10" s="46">
        <v>50.126865351455763</v>
      </c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2"/>
    </row>
    <row r="11" spans="1:31" s="21" customFormat="1" ht="6" customHeight="1"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</row>
    <row r="12" spans="1:31" s="21" customFormat="1" ht="6" customHeight="1">
      <c r="D12" s="23"/>
      <c r="E12" s="23"/>
      <c r="F12" s="23"/>
      <c r="G12" s="23"/>
      <c r="H12" s="23"/>
      <c r="I12" s="23"/>
      <c r="J12" s="23"/>
      <c r="K12" s="22"/>
      <c r="L12" s="22"/>
      <c r="M12" s="22"/>
      <c r="N12" s="22"/>
      <c r="O12" s="22"/>
      <c r="P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</row>
    <row r="13" spans="1:31" s="21" customFormat="1" ht="16.5" customHeight="1">
      <c r="C13" s="24" t="s">
        <v>64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</row>
    <row r="14" spans="1:31" s="21" customFormat="1" ht="16.5" customHeight="1">
      <c r="A14" s="21" t="s">
        <v>556</v>
      </c>
      <c r="C14" s="25" t="s">
        <v>7</v>
      </c>
      <c r="D14" s="26">
        <v>0.4095323588559574</v>
      </c>
      <c r="E14" s="26">
        <v>5.2502258440145333</v>
      </c>
      <c r="F14" s="26">
        <v>-4.1656273045042935</v>
      </c>
      <c r="G14" s="26">
        <v>8.2859003244235225</v>
      </c>
      <c r="H14" s="26">
        <v>5.5162807820848485</v>
      </c>
      <c r="I14" s="26">
        <v>11.448013156039227</v>
      </c>
      <c r="J14" s="26">
        <v>3.1788239290080456</v>
      </c>
      <c r="K14" s="26">
        <v>-5.3201322397054547</v>
      </c>
      <c r="L14" s="26">
        <v>-0.64239298741137763</v>
      </c>
      <c r="M14" s="26" t="s">
        <v>65</v>
      </c>
      <c r="N14" s="26" t="s">
        <v>65</v>
      </c>
      <c r="O14" s="26" t="s">
        <v>65</v>
      </c>
      <c r="P14" s="26">
        <v>2.6191324055809928</v>
      </c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</row>
    <row r="15" spans="1:31" s="21" customFormat="1" ht="16.5" customHeight="1">
      <c r="A15" s="21" t="s">
        <v>557</v>
      </c>
      <c r="C15" s="25" t="s">
        <v>8</v>
      </c>
      <c r="D15" s="47">
        <v>-4.0298011551884061E-2</v>
      </c>
      <c r="E15" s="47">
        <v>-4.9455004379573508E-2</v>
      </c>
      <c r="F15" s="47">
        <v>-8.6698671663165916E-2</v>
      </c>
      <c r="G15" s="47">
        <v>-2.6883305722129269E-2</v>
      </c>
      <c r="H15" s="47">
        <v>-5.529979479867142E-2</v>
      </c>
      <c r="I15" s="47">
        <v>9.0571685642194089E-2</v>
      </c>
      <c r="J15" s="47">
        <v>-0.31896819697218926</v>
      </c>
      <c r="K15" s="47">
        <v>-0.45142684770260344</v>
      </c>
      <c r="L15" s="47">
        <v>-6.0761831364919305E-2</v>
      </c>
      <c r="M15" s="47" t="s">
        <v>65</v>
      </c>
      <c r="N15" s="47" t="s">
        <v>65</v>
      </c>
      <c r="O15" s="47" t="s">
        <v>65</v>
      </c>
      <c r="P15" s="47">
        <v>-0.12642003929693879</v>
      </c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</row>
    <row r="16" spans="1:31" s="21" customFormat="1" ht="16.5" customHeight="1">
      <c r="A16" s="21" t="s">
        <v>558</v>
      </c>
      <c r="C16" s="25" t="s">
        <v>9</v>
      </c>
      <c r="D16" s="47">
        <v>-3.3242154079026309E-2</v>
      </c>
      <c r="E16" s="47">
        <v>4.034302224808739E-2</v>
      </c>
      <c r="F16" s="47">
        <v>-0.14288919352189799</v>
      </c>
      <c r="G16" s="47">
        <v>9.1139033382026557E-2</v>
      </c>
      <c r="H16" s="47">
        <v>1.9588915061353962E-2</v>
      </c>
      <c r="I16" s="47">
        <v>0.2665360504136316</v>
      </c>
      <c r="J16" s="47">
        <v>-0.28657843315547704</v>
      </c>
      <c r="K16" s="47">
        <v>-0.49801665415516538</v>
      </c>
      <c r="L16" s="47">
        <v>-6.8808524823367967E-2</v>
      </c>
      <c r="M16" s="47" t="s">
        <v>65</v>
      </c>
      <c r="N16" s="47" t="s">
        <v>65</v>
      </c>
      <c r="O16" s="47" t="s">
        <v>65</v>
      </c>
      <c r="P16" s="47">
        <v>-9.1659472304700285E-2</v>
      </c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</row>
    <row r="17" spans="1:31" s="21" customFormat="1"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9" t="s">
        <v>601</v>
      </c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</row>
    <row r="18" spans="1:31" ht="13.5" customHeight="1">
      <c r="C18" s="30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1:31">
      <c r="D19" s="13"/>
      <c r="P19" s="14"/>
    </row>
    <row r="20" spans="1:31" s="21" customFormat="1" ht="48" customHeight="1">
      <c r="C20" s="15" t="s">
        <v>39</v>
      </c>
      <c r="D20" s="16">
        <v>45658</v>
      </c>
      <c r="E20" s="16">
        <v>45689</v>
      </c>
      <c r="F20" s="16">
        <v>45717</v>
      </c>
      <c r="G20" s="16">
        <v>45748</v>
      </c>
      <c r="H20" s="16">
        <v>45778</v>
      </c>
      <c r="I20" s="16">
        <v>45809</v>
      </c>
      <c r="J20" s="16">
        <v>45839</v>
      </c>
      <c r="K20" s="16">
        <v>45870</v>
      </c>
      <c r="L20" s="16">
        <v>45901</v>
      </c>
      <c r="M20" s="16">
        <v>45931</v>
      </c>
      <c r="N20" s="16">
        <v>45962</v>
      </c>
      <c r="O20" s="16">
        <v>45992</v>
      </c>
      <c r="P20" s="17" t="s">
        <v>3</v>
      </c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</row>
    <row r="21" spans="1:31" s="21" customFormat="1" ht="16.5" customHeight="1">
      <c r="A21" s="21" t="s">
        <v>559</v>
      </c>
      <c r="C21" s="18" t="s">
        <v>4</v>
      </c>
      <c r="D21" s="19">
        <v>0.54217636579572448</v>
      </c>
      <c r="E21" s="19">
        <v>0.55388048282896973</v>
      </c>
      <c r="F21" s="19">
        <v>0.63384013626900515</v>
      </c>
      <c r="G21" s="19">
        <v>0.70267914906572293</v>
      </c>
      <c r="H21" s="19">
        <v>0.68214977921126152</v>
      </c>
      <c r="I21" s="19">
        <v>0.79203620321098833</v>
      </c>
      <c r="J21" s="19">
        <v>0.64610059349135374</v>
      </c>
      <c r="K21" s="19">
        <v>0.49328247896782673</v>
      </c>
      <c r="L21" s="19">
        <v>0.7135599394183394</v>
      </c>
      <c r="M21" s="19" t="s">
        <v>65</v>
      </c>
      <c r="N21" s="19" t="s">
        <v>65</v>
      </c>
      <c r="O21" s="19" t="s">
        <v>65</v>
      </c>
      <c r="P21" s="19">
        <v>0.6401212433202198</v>
      </c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</row>
    <row r="22" spans="1:31" s="21" customFormat="1" ht="16.5" customHeight="1">
      <c r="A22" s="21" t="s">
        <v>560</v>
      </c>
      <c r="C22" s="18" t="s">
        <v>5</v>
      </c>
      <c r="D22" s="20">
        <v>90.15893780304161</v>
      </c>
      <c r="E22" s="20">
        <v>86.594850336703004</v>
      </c>
      <c r="F22" s="20">
        <v>89.903069795307644</v>
      </c>
      <c r="G22" s="20">
        <v>88.635139139278223</v>
      </c>
      <c r="H22" s="20">
        <v>94.913386775500626</v>
      </c>
      <c r="I22" s="20">
        <v>122.22117109215739</v>
      </c>
      <c r="J22" s="20">
        <v>89.019882259008767</v>
      </c>
      <c r="K22" s="20">
        <v>73.82058611409515</v>
      </c>
      <c r="L22" s="20">
        <v>108.68791860474879</v>
      </c>
      <c r="M22" s="20" t="s">
        <v>65</v>
      </c>
      <c r="N22" s="20" t="s">
        <v>65</v>
      </c>
      <c r="O22" s="20" t="s">
        <v>65</v>
      </c>
      <c r="P22" s="46">
        <v>95.297793376438364</v>
      </c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2"/>
      <c r="AD22" s="22"/>
      <c r="AE22" s="22"/>
    </row>
    <row r="23" spans="1:31" s="21" customFormat="1" ht="16.5" customHeight="1">
      <c r="A23" s="21" t="s">
        <v>561</v>
      </c>
      <c r="C23" s="18" t="s">
        <v>6</v>
      </c>
      <c r="D23" s="20">
        <v>48.88204524205586</v>
      </c>
      <c r="E23" s="20">
        <v>47.963197514995429</v>
      </c>
      <c r="F23" s="20">
        <v>56.984174010059675</v>
      </c>
      <c r="G23" s="20">
        <v>62.282064147709974</v>
      </c>
      <c r="H23" s="20">
        <v>64.745145833100821</v>
      </c>
      <c r="I23" s="20">
        <v>96.803592303832943</v>
      </c>
      <c r="J23" s="20">
        <v>57.515798760075995</v>
      </c>
      <c r="K23" s="20">
        <v>36.41440171721878</v>
      </c>
      <c r="L23" s="20">
        <v>77.555344615109945</v>
      </c>
      <c r="M23" s="20" t="s">
        <v>65</v>
      </c>
      <c r="N23" s="20" t="s">
        <v>65</v>
      </c>
      <c r="O23" s="20" t="s">
        <v>65</v>
      </c>
      <c r="P23" s="46">
        <v>61.002141981799134</v>
      </c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2"/>
    </row>
    <row r="24" spans="1:31" s="21" customFormat="1" ht="6" customHeight="1"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</row>
    <row r="25" spans="1:31" s="21" customFormat="1" ht="6" customHeight="1">
      <c r="D25" s="23"/>
      <c r="E25" s="23"/>
      <c r="F25" s="23"/>
      <c r="G25" s="23"/>
      <c r="H25" s="23"/>
      <c r="I25" s="23"/>
      <c r="J25" s="23"/>
      <c r="K25" s="22"/>
      <c r="L25" s="22"/>
      <c r="M25" s="22"/>
      <c r="N25" s="22"/>
      <c r="O25" s="22"/>
      <c r="P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</row>
    <row r="26" spans="1:31" s="21" customFormat="1" ht="16.5" customHeight="1">
      <c r="C26" s="24" t="s">
        <v>64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</row>
    <row r="27" spans="1:31" s="21" customFormat="1" ht="16.5" customHeight="1">
      <c r="A27" s="21" t="s">
        <v>562</v>
      </c>
      <c r="C27" s="25" t="s">
        <v>7</v>
      </c>
      <c r="D27" s="26">
        <v>-4.4401239979589002</v>
      </c>
      <c r="E27" s="26">
        <v>-2.043295794165878</v>
      </c>
      <c r="F27" s="26">
        <v>-5.7425663612091888</v>
      </c>
      <c r="G27" s="26">
        <v>3.6285222934008265</v>
      </c>
      <c r="H27" s="26">
        <v>0.32680847909898336</v>
      </c>
      <c r="I27" s="26">
        <v>12.443033502949675</v>
      </c>
      <c r="J27" s="26">
        <v>2.9163046903417644</v>
      </c>
      <c r="K27" s="26">
        <v>-6.7263976676322006</v>
      </c>
      <c r="L27" s="26">
        <v>-1.6714143796920267</v>
      </c>
      <c r="M27" s="26" t="s">
        <v>65</v>
      </c>
      <c r="N27" s="26" t="s">
        <v>65</v>
      </c>
      <c r="O27" s="26" t="s">
        <v>65</v>
      </c>
      <c r="P27" s="26">
        <v>-0.12558466631868992</v>
      </c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</row>
    <row r="28" spans="1:31" s="21" customFormat="1" ht="16.5" customHeight="1">
      <c r="A28" s="21" t="s">
        <v>563</v>
      </c>
      <c r="C28" s="25" t="s">
        <v>8</v>
      </c>
      <c r="D28" s="47">
        <v>-4.787240079736077E-3</v>
      </c>
      <c r="E28" s="47">
        <v>-6.4887955981325351E-3</v>
      </c>
      <c r="F28" s="47">
        <v>-5.286951772384163E-2</v>
      </c>
      <c r="G28" s="47">
        <v>-6.902155482254213E-2</v>
      </c>
      <c r="H28" s="47">
        <v>-4.4655695169279919E-2</v>
      </c>
      <c r="I28" s="47">
        <v>4.9816831240473869E-2</v>
      </c>
      <c r="J28" s="47">
        <v>-0.30573101541317982</v>
      </c>
      <c r="K28" s="47">
        <v>-0.47717857179366296</v>
      </c>
      <c r="L28" s="47">
        <v>-8.6575093788579527E-2</v>
      </c>
      <c r="M28" s="47" t="s">
        <v>65</v>
      </c>
      <c r="N28" s="47" t="s">
        <v>65</v>
      </c>
      <c r="O28" s="47" t="s">
        <v>65</v>
      </c>
      <c r="P28" s="47">
        <v>-0.11803372989125227</v>
      </c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</row>
    <row r="29" spans="1:31" s="21" customFormat="1" ht="16.5" customHeight="1">
      <c r="A29" s="21" t="s">
        <v>564</v>
      </c>
      <c r="C29" s="25" t="s">
        <v>9</v>
      </c>
      <c r="D29" s="47">
        <v>-8.0120290896706803E-2</v>
      </c>
      <c r="E29" s="47">
        <v>-4.1835996643733275E-2</v>
      </c>
      <c r="F29" s="47">
        <v>-0.13155067984889446</v>
      </c>
      <c r="G29" s="47">
        <v>-1.8329675582118732E-2</v>
      </c>
      <c r="H29" s="47">
        <v>-4.0056740419966541E-2</v>
      </c>
      <c r="I29" s="47">
        <v>0.24548476385868256</v>
      </c>
      <c r="J29" s="47">
        <v>-0.27291246015896875</v>
      </c>
      <c r="K29" s="47">
        <v>-0.53991565272362874</v>
      </c>
      <c r="L29" s="47">
        <v>-0.10748110097274233</v>
      </c>
      <c r="M29" s="47" t="s">
        <v>65</v>
      </c>
      <c r="N29" s="47" t="s">
        <v>65</v>
      </c>
      <c r="O29" s="47" t="s">
        <v>65</v>
      </c>
      <c r="P29" s="47">
        <v>-0.11976066154293963</v>
      </c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</row>
    <row r="30" spans="1:31" s="21" customFormat="1"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9" t="str">
        <f>P17</f>
        <v>Source : MKG_destination - Septembre 2025</v>
      </c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</row>
    <row r="31" spans="1:31">
      <c r="P31" s="14"/>
    </row>
    <row r="32" spans="1:31">
      <c r="P32" s="14"/>
    </row>
    <row r="33" spans="1:31" s="21" customFormat="1" ht="48" customHeight="1">
      <c r="C33" s="15" t="s">
        <v>40</v>
      </c>
      <c r="D33" s="16">
        <v>45658</v>
      </c>
      <c r="E33" s="16">
        <v>45689</v>
      </c>
      <c r="F33" s="16">
        <v>45717</v>
      </c>
      <c r="G33" s="16">
        <v>45748</v>
      </c>
      <c r="H33" s="16">
        <v>45778</v>
      </c>
      <c r="I33" s="16">
        <v>45809</v>
      </c>
      <c r="J33" s="16">
        <v>45839</v>
      </c>
      <c r="K33" s="16">
        <v>45870</v>
      </c>
      <c r="L33" s="16">
        <v>45901</v>
      </c>
      <c r="M33" s="16">
        <v>45931</v>
      </c>
      <c r="N33" s="16">
        <v>45962</v>
      </c>
      <c r="O33" s="16">
        <v>45992</v>
      </c>
      <c r="P33" s="17" t="s">
        <v>3</v>
      </c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</row>
    <row r="34" spans="1:31" s="21" customFormat="1" ht="16.5" customHeight="1">
      <c r="A34" s="21" t="s">
        <v>565</v>
      </c>
      <c r="C34" s="18" t="s">
        <v>4</v>
      </c>
      <c r="D34" s="19">
        <v>0.56309542043191918</v>
      </c>
      <c r="E34" s="19">
        <v>0.53979139129182974</v>
      </c>
      <c r="F34" s="19">
        <v>0.61618849993985325</v>
      </c>
      <c r="G34" s="19">
        <v>0.72507286895485101</v>
      </c>
      <c r="H34" s="19">
        <v>0.72889881760698338</v>
      </c>
      <c r="I34" s="19">
        <v>0.82562937366373967</v>
      </c>
      <c r="J34" s="19">
        <v>0.72500105638807477</v>
      </c>
      <c r="K34" s="19">
        <v>0.5405437588347366</v>
      </c>
      <c r="L34" s="19">
        <v>0.76028832618976072</v>
      </c>
      <c r="M34" s="19" t="s">
        <v>65</v>
      </c>
      <c r="N34" s="19" t="s">
        <v>65</v>
      </c>
      <c r="O34" s="19" t="s">
        <v>65</v>
      </c>
      <c r="P34" s="19">
        <v>0.670046198103318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</row>
    <row r="35" spans="1:31" s="21" customFormat="1" ht="16.5" customHeight="1">
      <c r="A35" s="21" t="s">
        <v>566</v>
      </c>
      <c r="C35" s="18" t="s">
        <v>5</v>
      </c>
      <c r="D35" s="20">
        <v>133.1818373745393</v>
      </c>
      <c r="E35" s="20">
        <v>128.29549307937941</v>
      </c>
      <c r="F35" s="20">
        <v>129.93134393149541</v>
      </c>
      <c r="G35" s="20">
        <v>124.81853014177851</v>
      </c>
      <c r="H35" s="20">
        <v>131.8225691902434</v>
      </c>
      <c r="I35" s="20">
        <v>164.78793397220284</v>
      </c>
      <c r="J35" s="20">
        <v>119.44132795238511</v>
      </c>
      <c r="K35" s="20">
        <v>100.45405238149591</v>
      </c>
      <c r="L35" s="20">
        <v>148.18371354819459</v>
      </c>
      <c r="M35" s="20" t="s">
        <v>65</v>
      </c>
      <c r="N35" s="20" t="s">
        <v>65</v>
      </c>
      <c r="O35" s="20" t="s">
        <v>65</v>
      </c>
      <c r="P35" s="46">
        <v>132.77603567542471</v>
      </c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2"/>
      <c r="AD35" s="22"/>
      <c r="AE35" s="22"/>
    </row>
    <row r="36" spans="1:31" s="21" customFormat="1" ht="16.5" customHeight="1">
      <c r="A36" s="21" t="s">
        <v>567</v>
      </c>
      <c r="C36" s="18" t="s">
        <v>6</v>
      </c>
      <c r="D36" s="20">
        <v>74.994082710311687</v>
      </c>
      <c r="E36" s="20">
        <v>69.25280270578952</v>
      </c>
      <c r="F36" s="20">
        <v>80.062199912317311</v>
      </c>
      <c r="G36" s="20">
        <v>90.502529748626884</v>
      </c>
      <c r="H36" s="20">
        <v>96.08531481668318</v>
      </c>
      <c r="I36" s="20">
        <v>136.05375871281154</v>
      </c>
      <c r="J36" s="20">
        <v>86.595088941873684</v>
      </c>
      <c r="K36" s="20">
        <v>54.299811064475335</v>
      </c>
      <c r="L36" s="20">
        <v>112.66234754213983</v>
      </c>
      <c r="M36" s="20" t="s">
        <v>65</v>
      </c>
      <c r="N36" s="20" t="s">
        <v>65</v>
      </c>
      <c r="O36" s="20" t="s">
        <v>65</v>
      </c>
      <c r="P36" s="46">
        <v>88.966077903548836</v>
      </c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2"/>
    </row>
    <row r="37" spans="1:31" s="21" customFormat="1" ht="6" customHeight="1"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</row>
    <row r="38" spans="1:31" s="21" customFormat="1" ht="6" customHeight="1">
      <c r="D38" s="23"/>
      <c r="E38" s="23"/>
      <c r="F38" s="23"/>
      <c r="G38" s="23"/>
      <c r="H38" s="23"/>
      <c r="I38" s="23"/>
      <c r="J38" s="23"/>
      <c r="K38" s="22"/>
      <c r="L38" s="22"/>
      <c r="M38" s="22"/>
      <c r="N38" s="22"/>
      <c r="O38" s="22"/>
      <c r="P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</row>
    <row r="39" spans="1:31" s="21" customFormat="1" ht="16.5" customHeight="1">
      <c r="C39" s="24" t="s">
        <v>64</v>
      </c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</row>
    <row r="40" spans="1:31" s="21" customFormat="1" ht="16.5" customHeight="1">
      <c r="A40" s="21" t="s">
        <v>568</v>
      </c>
      <c r="C40" s="25" t="s">
        <v>7</v>
      </c>
      <c r="D40" s="26">
        <v>-0.66423315761663382</v>
      </c>
      <c r="E40" s="26">
        <v>-1.6790604287350686</v>
      </c>
      <c r="F40" s="26">
        <v>-6.1935007786542595</v>
      </c>
      <c r="G40" s="26">
        <v>2.861757564759293</v>
      </c>
      <c r="H40" s="26">
        <v>3.2759412139306776</v>
      </c>
      <c r="I40" s="26">
        <v>10.075941113350295</v>
      </c>
      <c r="J40" s="26">
        <v>5.5715451604999462</v>
      </c>
      <c r="K40" s="26">
        <v>-9.6337759059323176</v>
      </c>
      <c r="L40" s="26">
        <v>0.14346909982911882</v>
      </c>
      <c r="M40" s="26" t="s">
        <v>65</v>
      </c>
      <c r="N40" s="26" t="s">
        <v>65</v>
      </c>
      <c r="O40" s="26" t="s">
        <v>65</v>
      </c>
      <c r="P40" s="26">
        <v>0.48038301133961347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</row>
    <row r="41" spans="1:31" s="21" customFormat="1" ht="16.5" customHeight="1">
      <c r="A41" s="21" t="s">
        <v>569</v>
      </c>
      <c r="C41" s="25" t="s">
        <v>8</v>
      </c>
      <c r="D41" s="47">
        <v>9.607138006063165E-3</v>
      </c>
      <c r="E41" s="47">
        <v>2.8574941596839043E-2</v>
      </c>
      <c r="F41" s="47">
        <v>5.0750349989121535E-3</v>
      </c>
      <c r="G41" s="47">
        <v>-3.6702779293308008E-2</v>
      </c>
      <c r="H41" s="47">
        <v>-3.2626354324871376E-2</v>
      </c>
      <c r="I41" s="47">
        <v>9.2931869095167485E-2</v>
      </c>
      <c r="J41" s="47">
        <v>-0.30419238860455289</v>
      </c>
      <c r="K41" s="47">
        <v>-0.47773755227048287</v>
      </c>
      <c r="L41" s="47">
        <v>-5.6756917534430573E-2</v>
      </c>
      <c r="M41" s="47" t="s">
        <v>65</v>
      </c>
      <c r="N41" s="47" t="s">
        <v>65</v>
      </c>
      <c r="O41" s="47" t="s">
        <v>65</v>
      </c>
      <c r="P41" s="47">
        <v>-0.10082035376479137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</row>
    <row r="42" spans="1:31" s="21" customFormat="1" ht="16.5" customHeight="1">
      <c r="A42" s="21" t="s">
        <v>570</v>
      </c>
      <c r="C42" s="25" t="s">
        <v>9</v>
      </c>
      <c r="D42" s="47">
        <v>-2.1634447728808848E-3</v>
      </c>
      <c r="E42" s="47">
        <v>-2.4544394492830302E-3</v>
      </c>
      <c r="F42" s="47">
        <v>-8.6721414186909485E-2</v>
      </c>
      <c r="G42" s="47">
        <v>2.8794183719307309E-3</v>
      </c>
      <c r="H42" s="47">
        <v>1.2896987268017135E-2</v>
      </c>
      <c r="I42" s="47">
        <v>0.24485314771274358</v>
      </c>
      <c r="J42" s="47">
        <v>-0.24626908198919795</v>
      </c>
      <c r="K42" s="47">
        <v>-0.55673747995164347</v>
      </c>
      <c r="L42" s="47">
        <v>-5.49736192844692E-2</v>
      </c>
      <c r="M42" s="47" t="s">
        <v>65</v>
      </c>
      <c r="N42" s="47" t="s">
        <v>65</v>
      </c>
      <c r="O42" s="47" t="s">
        <v>65</v>
      </c>
      <c r="P42" s="47">
        <v>-9.4327222133699928E-2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</row>
    <row r="43" spans="1:31" s="21" customFormat="1"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9" t="str">
        <f>P30</f>
        <v>Source : MKG_destination - Septembre 2025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</row>
    <row r="44" spans="1:31">
      <c r="P44" s="14"/>
    </row>
    <row r="46" spans="1:31" s="21" customFormat="1" ht="48" customHeight="1">
      <c r="C46" s="15" t="s">
        <v>41</v>
      </c>
      <c r="D46" s="16">
        <v>45658</v>
      </c>
      <c r="E46" s="16">
        <v>45689</v>
      </c>
      <c r="F46" s="16">
        <v>45717</v>
      </c>
      <c r="G46" s="16">
        <v>45748</v>
      </c>
      <c r="H46" s="16">
        <v>45778</v>
      </c>
      <c r="I46" s="16">
        <v>45809</v>
      </c>
      <c r="J46" s="16">
        <v>45839</v>
      </c>
      <c r="K46" s="16">
        <v>45870</v>
      </c>
      <c r="L46" s="16">
        <v>45901</v>
      </c>
      <c r="M46" s="16">
        <v>45931</v>
      </c>
      <c r="N46" s="16">
        <v>45962</v>
      </c>
      <c r="O46" s="16">
        <v>45992</v>
      </c>
      <c r="P46" s="17" t="s">
        <v>3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</row>
    <row r="47" spans="1:31" s="21" customFormat="1" ht="16.5" customHeight="1">
      <c r="A47" s="21" t="s">
        <v>571</v>
      </c>
      <c r="C47" s="18" t="s">
        <v>4</v>
      </c>
      <c r="D47" s="19">
        <v>0.57068996577193298</v>
      </c>
      <c r="E47" s="19">
        <v>0.5837176339062905</v>
      </c>
      <c r="F47" s="19">
        <v>0.65151078618503977</v>
      </c>
      <c r="G47" s="19">
        <v>0.72376383969657254</v>
      </c>
      <c r="H47" s="19">
        <v>0.75381619448457815</v>
      </c>
      <c r="I47" s="19">
        <v>0.84932129635643305</v>
      </c>
      <c r="J47" s="19">
        <v>0.72493432180516071</v>
      </c>
      <c r="K47" s="19">
        <v>0.51615796483026666</v>
      </c>
      <c r="L47" s="19">
        <v>0.81002692796768649</v>
      </c>
      <c r="M47" s="19" t="s">
        <v>65</v>
      </c>
      <c r="N47" s="19" t="s">
        <v>65</v>
      </c>
      <c r="O47" s="19" t="s">
        <v>65</v>
      </c>
      <c r="P47" s="19">
        <v>0.68721535458685756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</row>
    <row r="48" spans="1:31" s="21" customFormat="1" ht="16.5" customHeight="1">
      <c r="A48" s="21" t="s">
        <v>572</v>
      </c>
      <c r="C48" s="18" t="s">
        <v>5</v>
      </c>
      <c r="D48" s="20">
        <v>190.81728321107832</v>
      </c>
      <c r="E48" s="20">
        <v>184.53464884764355</v>
      </c>
      <c r="F48" s="20">
        <v>186.31072420607501</v>
      </c>
      <c r="G48" s="20">
        <v>183.43451472108765</v>
      </c>
      <c r="H48" s="20">
        <v>208.50278794642858</v>
      </c>
      <c r="I48" s="20">
        <v>247.16198321207355</v>
      </c>
      <c r="J48" s="20">
        <v>188.63107605491777</v>
      </c>
      <c r="K48" s="20">
        <v>160.08130975966685</v>
      </c>
      <c r="L48" s="20">
        <v>222.97788469307662</v>
      </c>
      <c r="M48" s="20" t="s">
        <v>65</v>
      </c>
      <c r="N48" s="20" t="s">
        <v>65</v>
      </c>
      <c r="O48" s="20" t="s">
        <v>65</v>
      </c>
      <c r="P48" s="46">
        <v>200.09710881386997</v>
      </c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2"/>
      <c r="AD48" s="22"/>
      <c r="AE48" s="22"/>
    </row>
    <row r="49" spans="1:31" s="21" customFormat="1" ht="16.5" customHeight="1">
      <c r="A49" s="21" t="s">
        <v>573</v>
      </c>
      <c r="C49" s="18" t="s">
        <v>6</v>
      </c>
      <c r="D49" s="20">
        <v>108.89750882442353</v>
      </c>
      <c r="E49" s="20">
        <v>107.71612859907468</v>
      </c>
      <c r="F49" s="20">
        <v>121.38344640220406</v>
      </c>
      <c r="G49" s="20">
        <v>132.76326870741184</v>
      </c>
      <c r="H49" s="20">
        <v>157.17277814920178</v>
      </c>
      <c r="I49" s="20">
        <v>209.91993599170524</v>
      </c>
      <c r="J49" s="20">
        <v>136.7451411912495</v>
      </c>
      <c r="K49" s="20">
        <v>82.627243052913144</v>
      </c>
      <c r="L49" s="20">
        <v>180.61809094266587</v>
      </c>
      <c r="M49" s="20" t="s">
        <v>65</v>
      </c>
      <c r="N49" s="20" t="s">
        <v>65</v>
      </c>
      <c r="O49" s="20" t="s">
        <v>65</v>
      </c>
      <c r="P49" s="46">
        <v>137.50980558532868</v>
      </c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2"/>
    </row>
    <row r="50" spans="1:31" s="21" customFormat="1" ht="6" customHeight="1"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</row>
    <row r="51" spans="1:31" s="21" customFormat="1" ht="6" customHeight="1">
      <c r="D51" s="23"/>
      <c r="E51" s="23"/>
      <c r="F51" s="23"/>
      <c r="G51" s="23"/>
      <c r="H51" s="23"/>
      <c r="I51" s="23"/>
      <c r="J51" s="23"/>
      <c r="K51" s="22"/>
      <c r="L51" s="22"/>
      <c r="M51" s="22"/>
      <c r="N51" s="22"/>
      <c r="O51" s="22"/>
      <c r="P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</row>
    <row r="52" spans="1:31" s="21" customFormat="1" ht="16.5" customHeight="1">
      <c r="C52" s="24" t="s">
        <v>64</v>
      </c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</row>
    <row r="53" spans="1:31" s="21" customFormat="1" ht="16.5" customHeight="1">
      <c r="A53" s="21" t="s">
        <v>574</v>
      </c>
      <c r="C53" s="25" t="s">
        <v>7</v>
      </c>
      <c r="D53" s="26">
        <v>-1.3088107487206235</v>
      </c>
      <c r="E53" s="26">
        <v>3.0912811475642732</v>
      </c>
      <c r="F53" s="26">
        <v>-0.65609830220174636</v>
      </c>
      <c r="G53" s="26">
        <v>4.0106299431660775</v>
      </c>
      <c r="H53" s="26">
        <v>2.829843100650542</v>
      </c>
      <c r="I53" s="26">
        <v>10.18367346546234</v>
      </c>
      <c r="J53" s="26">
        <v>4.3263196877456833</v>
      </c>
      <c r="K53" s="26">
        <v>-15.820847090338862</v>
      </c>
      <c r="L53" s="26">
        <v>1.6504169964385418</v>
      </c>
      <c r="M53" s="26" t="s">
        <v>65</v>
      </c>
      <c r="N53" s="26" t="s">
        <v>65</v>
      </c>
      <c r="O53" s="26" t="s">
        <v>65</v>
      </c>
      <c r="P53" s="26">
        <v>0.86662742343858179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</row>
    <row r="54" spans="1:31" s="21" customFormat="1" ht="16.5" customHeight="1">
      <c r="A54" s="21" t="s">
        <v>575</v>
      </c>
      <c r="C54" s="25" t="s">
        <v>8</v>
      </c>
      <c r="D54" s="47">
        <v>2.4059296421851561E-2</v>
      </c>
      <c r="E54" s="47">
        <v>1.9969868877669494E-3</v>
      </c>
      <c r="F54" s="47">
        <v>-2.0568909041382422E-2</v>
      </c>
      <c r="G54" s="47">
        <v>-6.6617745253518379E-2</v>
      </c>
      <c r="H54" s="47">
        <v>-9.628697190477542E-3</v>
      </c>
      <c r="I54" s="47">
        <v>0.13355671657500912</v>
      </c>
      <c r="J54" s="47">
        <v>-0.30275936293726913</v>
      </c>
      <c r="K54" s="47">
        <v>-0.4437045685560782</v>
      </c>
      <c r="L54" s="47">
        <v>4.7060710224600122E-3</v>
      </c>
      <c r="M54" s="47" t="s">
        <v>65</v>
      </c>
      <c r="N54" s="47" t="s">
        <v>65</v>
      </c>
      <c r="O54" s="47" t="s">
        <v>65</v>
      </c>
      <c r="P54" s="47">
        <v>-9.1067420276875533E-2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</row>
    <row r="55" spans="1:31" s="21" customFormat="1" ht="16.5" customHeight="1">
      <c r="A55" s="21" t="s">
        <v>576</v>
      </c>
      <c r="C55" s="25" t="s">
        <v>9</v>
      </c>
      <c r="D55" s="47">
        <v>1.1002324234126171E-3</v>
      </c>
      <c r="E55" s="47">
        <v>5.8028596414309241E-2</v>
      </c>
      <c r="F55" s="47">
        <v>-3.0333848155483345E-2</v>
      </c>
      <c r="G55" s="47">
        <v>-1.1861517188578974E-2</v>
      </c>
      <c r="H55" s="47">
        <v>2.9000203980768635E-2</v>
      </c>
      <c r="I55" s="47">
        <v>0.28799163132294248</v>
      </c>
      <c r="J55" s="47">
        <v>-0.25850802552671415</v>
      </c>
      <c r="K55" s="47">
        <v>-0.57421321328649899</v>
      </c>
      <c r="L55" s="47">
        <v>2.5602560244934791E-2</v>
      </c>
      <c r="M55" s="47" t="s">
        <v>65</v>
      </c>
      <c r="N55" s="47" t="s">
        <v>65</v>
      </c>
      <c r="O55" s="47" t="s">
        <v>65</v>
      </c>
      <c r="P55" s="47">
        <v>-7.9458740485641055E-2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</row>
    <row r="56" spans="1:31" s="21" customFormat="1"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9" t="str">
        <f>P43</f>
        <v>Source : MKG_destination - Septembre 2025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</row>
    <row r="57" spans="1:31"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56"/>
    </row>
    <row r="58" spans="1:31"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56"/>
    </row>
    <row r="59" spans="1:31" s="21" customFormat="1" ht="48" customHeight="1">
      <c r="C59" s="15" t="s">
        <v>42</v>
      </c>
      <c r="D59" s="16">
        <v>45658</v>
      </c>
      <c r="E59" s="16">
        <v>45689</v>
      </c>
      <c r="F59" s="16">
        <v>45717</v>
      </c>
      <c r="G59" s="16">
        <v>45748</v>
      </c>
      <c r="H59" s="16">
        <v>45778</v>
      </c>
      <c r="I59" s="16">
        <v>45809</v>
      </c>
      <c r="J59" s="16">
        <v>45839</v>
      </c>
      <c r="K59" s="16">
        <v>45870</v>
      </c>
      <c r="L59" s="16">
        <v>45901</v>
      </c>
      <c r="M59" s="16">
        <v>45931</v>
      </c>
      <c r="N59" s="16">
        <v>45962</v>
      </c>
      <c r="O59" s="16">
        <v>45992</v>
      </c>
      <c r="P59" s="17" t="s">
        <v>3</v>
      </c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</row>
    <row r="60" spans="1:31" s="21" customFormat="1" ht="16.5" customHeight="1">
      <c r="A60" s="21" t="s">
        <v>426</v>
      </c>
      <c r="C60" s="18" t="s">
        <v>4</v>
      </c>
      <c r="D60" s="19">
        <v>0.55721220988229037</v>
      </c>
      <c r="E60" s="19">
        <v>0.56957786826850243</v>
      </c>
      <c r="F60" s="19">
        <v>0.63127959055923399</v>
      </c>
      <c r="G60" s="19">
        <v>0.73000915467282612</v>
      </c>
      <c r="H60" s="19">
        <v>0.72439074762494837</v>
      </c>
      <c r="I60" s="19">
        <v>0.81795346286967552</v>
      </c>
      <c r="J60" s="19">
        <v>0.69404458409259673</v>
      </c>
      <c r="K60" s="19">
        <v>0.53267771368109007</v>
      </c>
      <c r="L60" s="19">
        <v>0.74753983452294781</v>
      </c>
      <c r="M60" s="19" t="s">
        <v>65</v>
      </c>
      <c r="N60" s="19" t="s">
        <v>65</v>
      </c>
      <c r="O60" s="19" t="s">
        <v>65</v>
      </c>
      <c r="P60" s="19">
        <v>0.66735339285183981</v>
      </c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</row>
    <row r="61" spans="1:31" s="21" customFormat="1" ht="16.5" customHeight="1">
      <c r="A61" s="21" t="s">
        <v>427</v>
      </c>
      <c r="C61" s="18" t="s">
        <v>5</v>
      </c>
      <c r="D61" s="20">
        <v>108.44587638535556</v>
      </c>
      <c r="E61" s="20">
        <v>103.9424980883154</v>
      </c>
      <c r="F61" s="20">
        <v>107.338964522726</v>
      </c>
      <c r="G61" s="20">
        <v>105.08511263446584</v>
      </c>
      <c r="H61" s="20">
        <v>113.82605635413553</v>
      </c>
      <c r="I61" s="20">
        <v>142.61381309300114</v>
      </c>
      <c r="J61" s="20">
        <v>105.50457520652802</v>
      </c>
      <c r="K61" s="20">
        <v>87.864615176852965</v>
      </c>
      <c r="L61" s="20">
        <v>127.37104873768742</v>
      </c>
      <c r="M61" s="20" t="s">
        <v>65</v>
      </c>
      <c r="N61" s="20" t="s">
        <v>65</v>
      </c>
      <c r="O61" s="20" t="s">
        <v>65</v>
      </c>
      <c r="P61" s="46">
        <v>112.91785333117969</v>
      </c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2"/>
      <c r="AD61" s="22"/>
      <c r="AE61" s="22"/>
    </row>
    <row r="62" spans="1:31" s="21" customFormat="1" ht="16.5" customHeight="1">
      <c r="A62" s="21" t="s">
        <v>428</v>
      </c>
      <c r="C62" s="18" t="s">
        <v>6</v>
      </c>
      <c r="D62" s="20">
        <v>60.427366433305657</v>
      </c>
      <c r="E62" s="20">
        <v>59.203346483645582</v>
      </c>
      <c r="F62" s="20">
        <v>67.760897574958619</v>
      </c>
      <c r="G62" s="20">
        <v>76.713094242985136</v>
      </c>
      <c r="H62" s="20">
        <v>82.454542061571743</v>
      </c>
      <c r="I62" s="20">
        <v>116.65146227246896</v>
      </c>
      <c r="J62" s="20">
        <v>73.224879019080831</v>
      </c>
      <c r="K62" s="20">
        <v>46.803522325874845</v>
      </c>
      <c r="L62" s="20">
        <v>95.214932696385176</v>
      </c>
      <c r="M62" s="20" t="s">
        <v>65</v>
      </c>
      <c r="N62" s="20" t="s">
        <v>65</v>
      </c>
      <c r="O62" s="20" t="s">
        <v>65</v>
      </c>
      <c r="P62" s="46">
        <v>75.356112534109187</v>
      </c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2"/>
    </row>
    <row r="63" spans="1:31" s="21" customFormat="1" ht="6" customHeight="1"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</row>
    <row r="64" spans="1:31" s="21" customFormat="1" ht="6" customHeight="1">
      <c r="D64" s="23"/>
      <c r="E64" s="23"/>
      <c r="F64" s="23"/>
      <c r="G64" s="23"/>
      <c r="H64" s="23"/>
      <c r="I64" s="23"/>
      <c r="J64" s="23"/>
      <c r="K64" s="22"/>
      <c r="L64" s="22"/>
      <c r="M64" s="22"/>
      <c r="N64" s="22"/>
      <c r="O64" s="22"/>
      <c r="P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</row>
    <row r="65" spans="1:29" s="21" customFormat="1" ht="16.5" customHeight="1">
      <c r="C65" s="24" t="s">
        <v>64</v>
      </c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</row>
    <row r="66" spans="1:29" s="21" customFormat="1" ht="16.5" customHeight="1">
      <c r="A66" s="21" t="s">
        <v>429</v>
      </c>
      <c r="C66" s="25" t="s">
        <v>7</v>
      </c>
      <c r="D66" s="26">
        <v>-1.5577597849018909</v>
      </c>
      <c r="E66" s="26">
        <v>0.83767221693870075</v>
      </c>
      <c r="F66" s="26">
        <v>-4.8030239056335748</v>
      </c>
      <c r="G66" s="26">
        <v>4.7980495819570095</v>
      </c>
      <c r="H66" s="26">
        <v>2.9902238101360057</v>
      </c>
      <c r="I66" s="26">
        <v>11.201212904964365</v>
      </c>
      <c r="J66" s="26">
        <v>3.9319763523847695</v>
      </c>
      <c r="K66" s="26">
        <v>-8.2671979935490469</v>
      </c>
      <c r="L66" s="26">
        <v>-0.43831918387171598</v>
      </c>
      <c r="M66" s="26" t="s">
        <v>65</v>
      </c>
      <c r="N66" s="26" t="s">
        <v>65</v>
      </c>
      <c r="O66" s="26" t="s">
        <v>65</v>
      </c>
      <c r="P66" s="26">
        <v>0.96819157013769974</v>
      </c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</row>
    <row r="67" spans="1:29" s="21" customFormat="1" ht="16.5" customHeight="1">
      <c r="A67" s="21" t="s">
        <v>430</v>
      </c>
      <c r="C67" s="25" t="s">
        <v>8</v>
      </c>
      <c r="D67" s="47">
        <v>7.0629181059733703E-4</v>
      </c>
      <c r="E67" s="47">
        <v>-3.3925571162645163E-3</v>
      </c>
      <c r="F67" s="47">
        <v>-2.7672834826214743E-2</v>
      </c>
      <c r="G67" s="47">
        <v>-5.6020638828868541E-2</v>
      </c>
      <c r="H67" s="47">
        <v>-3.5110331825467411E-2</v>
      </c>
      <c r="I67" s="47">
        <v>8.7839755005243214E-2</v>
      </c>
      <c r="J67" s="47">
        <v>-0.30550366050464806</v>
      </c>
      <c r="K67" s="47">
        <v>-0.47514358835209136</v>
      </c>
      <c r="L67" s="47">
        <v>-4.8314695591103907E-2</v>
      </c>
      <c r="M67" s="47" t="s">
        <v>65</v>
      </c>
      <c r="N67" s="47" t="s">
        <v>65</v>
      </c>
      <c r="O67" s="47" t="s">
        <v>65</v>
      </c>
      <c r="P67" s="47">
        <v>-0.10932908276186992</v>
      </c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</row>
    <row r="68" spans="1:29" s="21" customFormat="1" ht="16.5" customHeight="1">
      <c r="A68" s="21" t="s">
        <v>431</v>
      </c>
      <c r="C68" s="25" t="s">
        <v>9</v>
      </c>
      <c r="D68" s="47">
        <v>-2.6508927399659377E-2</v>
      </c>
      <c r="E68" s="47">
        <v>1.1483220880642575E-2</v>
      </c>
      <c r="F68" s="47">
        <v>-9.6420708253417864E-2</v>
      </c>
      <c r="G68" s="47">
        <v>1.0388004275052598E-2</v>
      </c>
      <c r="H68" s="47">
        <v>6.4344312680064686E-3</v>
      </c>
      <c r="I68" s="47">
        <v>0.26044793246329268</v>
      </c>
      <c r="J68" s="47">
        <v>-0.26379540234908661</v>
      </c>
      <c r="K68" s="47">
        <v>-0.54565783282623581</v>
      </c>
      <c r="L68" s="47">
        <v>-5.386236352128615E-2</v>
      </c>
      <c r="M68" s="47" t="s">
        <v>65</v>
      </c>
      <c r="N68" s="47" t="s">
        <v>65</v>
      </c>
      <c r="O68" s="47" t="s">
        <v>65</v>
      </c>
      <c r="P68" s="47">
        <v>-9.6217064013952025E-2</v>
      </c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</row>
    <row r="69" spans="1:29" s="21" customFormat="1"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9" t="str">
        <f>P56</f>
        <v>Source : MKG_destination - Septembre 2025</v>
      </c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</row>
    <row r="70" spans="1:29" s="31" customFormat="1"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</row>
    <row r="72" spans="1:29" s="21" customFormat="1" ht="24.6">
      <c r="B72" s="43" t="s">
        <v>62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</row>
    <row r="73" spans="1:29" ht="15">
      <c r="C73" s="57"/>
    </row>
    <row r="75" spans="1:29" s="34" customFormat="1"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</row>
    <row r="76" spans="1:29" s="58" customFormat="1" ht="12.6">
      <c r="D76" s="59">
        <f t="shared" ref="D76:N76" si="0">+EDATE(E76,-1)</f>
        <v>45566</v>
      </c>
      <c r="E76" s="59">
        <f t="shared" si="0"/>
        <v>45597</v>
      </c>
      <c r="F76" s="59">
        <f t="shared" si="0"/>
        <v>45627</v>
      </c>
      <c r="G76" s="59">
        <f t="shared" si="0"/>
        <v>45658</v>
      </c>
      <c r="H76" s="59">
        <f t="shared" si="0"/>
        <v>45689</v>
      </c>
      <c r="I76" s="59">
        <f t="shared" si="0"/>
        <v>45717</v>
      </c>
      <c r="J76" s="59">
        <f t="shared" si="0"/>
        <v>45748</v>
      </c>
      <c r="K76" s="59">
        <f t="shared" si="0"/>
        <v>45778</v>
      </c>
      <c r="L76" s="59">
        <f t="shared" si="0"/>
        <v>45809</v>
      </c>
      <c r="M76" s="59">
        <f t="shared" si="0"/>
        <v>45839</v>
      </c>
      <c r="N76" s="59">
        <f t="shared" si="0"/>
        <v>45870</v>
      </c>
      <c r="O76" s="59">
        <v>45901</v>
      </c>
    </row>
    <row r="77" spans="1:29" s="60" customFormat="1">
      <c r="B77" s="61"/>
      <c r="C77" s="60" t="s">
        <v>38</v>
      </c>
      <c r="D77" s="62">
        <v>-2.5223870766244327E-2</v>
      </c>
      <c r="E77" s="62">
        <v>-1.9267016855204044E-2</v>
      </c>
      <c r="F77" s="62">
        <v>1.4568671650946996E-2</v>
      </c>
      <c r="G77" s="62">
        <v>-3.3242154079026309E-2</v>
      </c>
      <c r="H77" s="62">
        <v>4.034302224808739E-2</v>
      </c>
      <c r="I77" s="62">
        <v>-0.14288919352189799</v>
      </c>
      <c r="J77" s="62">
        <v>9.1139033382026557E-2</v>
      </c>
      <c r="K77" s="62">
        <v>1.9588915061353962E-2</v>
      </c>
      <c r="L77" s="62">
        <v>0.2665360504136316</v>
      </c>
      <c r="M77" s="62">
        <v>-0.28657843315547704</v>
      </c>
      <c r="N77" s="62">
        <v>-0.49801665415516538</v>
      </c>
      <c r="O77" s="62">
        <v>-6.8808524823367967E-2</v>
      </c>
    </row>
    <row r="78" spans="1:29" s="60" customFormat="1">
      <c r="B78" s="61"/>
      <c r="C78" s="60" t="s">
        <v>39</v>
      </c>
      <c r="D78" s="62">
        <v>-7.050828980337609E-2</v>
      </c>
      <c r="E78" s="62">
        <v>-5.2240962074099118E-2</v>
      </c>
      <c r="F78" s="62">
        <v>1.1988224577663908E-2</v>
      </c>
      <c r="G78" s="62">
        <v>-8.0120290896706803E-2</v>
      </c>
      <c r="H78" s="62">
        <v>-4.1835996643733275E-2</v>
      </c>
      <c r="I78" s="62">
        <v>-0.13155067984889446</v>
      </c>
      <c r="J78" s="62">
        <v>-1.8329675582118732E-2</v>
      </c>
      <c r="K78" s="62">
        <v>-4.0056740419966541E-2</v>
      </c>
      <c r="L78" s="62">
        <v>0.24548476385868256</v>
      </c>
      <c r="M78" s="62">
        <v>-0.27291246015896875</v>
      </c>
      <c r="N78" s="62">
        <v>-0.53991565272362874</v>
      </c>
      <c r="O78" s="62">
        <v>-0.10748110097274233</v>
      </c>
    </row>
    <row r="79" spans="1:29" s="60" customFormat="1">
      <c r="B79" s="61"/>
      <c r="C79" s="60" t="s">
        <v>40</v>
      </c>
      <c r="D79" s="62">
        <v>-7.8699754186636772E-2</v>
      </c>
      <c r="E79" s="62">
        <v>-3.5121578766011186E-2</v>
      </c>
      <c r="F79" s="62">
        <v>6.1253938488199822E-2</v>
      </c>
      <c r="G79" s="62">
        <v>-2.1634447728808848E-3</v>
      </c>
      <c r="H79" s="62">
        <v>-2.4544394492830302E-3</v>
      </c>
      <c r="I79" s="62">
        <v>-8.6721414186909485E-2</v>
      </c>
      <c r="J79" s="62">
        <v>2.8794183719307309E-3</v>
      </c>
      <c r="K79" s="62">
        <v>1.2896987268017135E-2</v>
      </c>
      <c r="L79" s="62">
        <v>0.24485314771274358</v>
      </c>
      <c r="M79" s="62">
        <v>-0.24626908198919795</v>
      </c>
      <c r="N79" s="62">
        <v>-0.55673747995164347</v>
      </c>
      <c r="O79" s="62">
        <v>-5.49736192844692E-2</v>
      </c>
    </row>
    <row r="80" spans="1:29" s="58" customFormat="1">
      <c r="B80" s="66"/>
      <c r="C80" s="60" t="s">
        <v>41</v>
      </c>
      <c r="D80" s="62">
        <v>-1.9252922562761898E-2</v>
      </c>
      <c r="E80" s="62">
        <v>1.0237234691924169E-2</v>
      </c>
      <c r="F80" s="62">
        <v>0.14691090632232306</v>
      </c>
      <c r="G80" s="62">
        <v>1.1002324234126171E-3</v>
      </c>
      <c r="H80" s="62">
        <v>5.8028596414309241E-2</v>
      </c>
      <c r="I80" s="62">
        <v>-3.0333848155483345E-2</v>
      </c>
      <c r="J80" s="62">
        <v>-1.1861517188578974E-2</v>
      </c>
      <c r="K80" s="62">
        <v>2.9000203980768635E-2</v>
      </c>
      <c r="L80" s="62">
        <v>0.28799163132294248</v>
      </c>
      <c r="M80" s="62">
        <v>-0.25850802552671415</v>
      </c>
      <c r="N80" s="62">
        <v>-0.57421321328649899</v>
      </c>
      <c r="O80" s="62">
        <v>2.5602560244934791E-2</v>
      </c>
    </row>
    <row r="81" spans="3:29" s="34" customFormat="1"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</row>
    <row r="82" spans="3:29" s="34" customFormat="1"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</row>
    <row r="83" spans="3:29" s="34" customFormat="1"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</row>
    <row r="84" spans="3:29" s="34" customFormat="1"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</row>
    <row r="85" spans="3:29" s="34" customFormat="1"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</row>
    <row r="86" spans="3:29" s="34" customFormat="1"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</row>
    <row r="87" spans="3:29" s="34" customFormat="1"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</row>
    <row r="88" spans="3:29"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</row>
    <row r="89" spans="3:29"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</row>
    <row r="90" spans="3:29"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</row>
    <row r="95" spans="3:29">
      <c r="C95" s="30"/>
    </row>
    <row r="96" spans="3:29">
      <c r="O96" s="2"/>
      <c r="P96" s="2" t="str">
        <f>P69</f>
        <v>Source : MKG_destination - Septembre 2025</v>
      </c>
    </row>
    <row r="98" spans="3:3">
      <c r="C98" s="63" t="s">
        <v>63</v>
      </c>
    </row>
  </sheetData>
  <printOptions horizontalCentered="1"/>
  <pageMargins left="0.27559055118110237" right="0.39370078740157483" top="0.98425196850393704" bottom="0.74803149606299213" header="0.51181102362204722" footer="0.51181102362204722"/>
  <pageSetup paperSize="9" scale="41" orientation="portrait" horizontalDpi="4294967292" verticalDpi="4294967292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F2238-4AE1-4D21-B5B2-D5045CC83C47}">
  <sheetPr>
    <tabColor rgb="FF1B4395"/>
  </sheetPr>
  <dimension ref="A1:AE98"/>
  <sheetViews>
    <sheetView view="pageBreakPreview" zoomScale="85" zoomScaleNormal="80" zoomScaleSheetLayoutView="85" workbookViewId="0">
      <selection activeCell="L49" sqref="L49"/>
    </sheetView>
  </sheetViews>
  <sheetFormatPr baseColWidth="10" defaultColWidth="10.88671875" defaultRowHeight="13.2"/>
  <cols>
    <col min="1" max="1" width="45.44140625" style="3" bestFit="1" customWidth="1"/>
    <col min="2" max="2" width="1.5546875" style="3" customWidth="1"/>
    <col min="3" max="3" width="35.109375" style="3" customWidth="1"/>
    <col min="4" max="15" width="8.44140625" style="6" customWidth="1"/>
    <col min="16" max="16" width="15.44140625" style="6" customWidth="1"/>
    <col min="17" max="17" width="1.5546875" style="3" customWidth="1"/>
    <col min="18" max="29" width="10" style="6" customWidth="1"/>
    <col min="30" max="257" width="10.88671875" style="3"/>
    <col min="258" max="258" width="1.5546875" style="3" customWidth="1"/>
    <col min="259" max="259" width="35.109375" style="3" customWidth="1"/>
    <col min="260" max="271" width="8.44140625" style="3" customWidth="1"/>
    <col min="272" max="272" width="15.44140625" style="3" customWidth="1"/>
    <col min="273" max="273" width="1.5546875" style="3" customWidth="1"/>
    <col min="274" max="285" width="10" style="3" customWidth="1"/>
    <col min="286" max="513" width="10.88671875" style="3"/>
    <col min="514" max="514" width="1.5546875" style="3" customWidth="1"/>
    <col min="515" max="515" width="35.109375" style="3" customWidth="1"/>
    <col min="516" max="527" width="8.44140625" style="3" customWidth="1"/>
    <col min="528" max="528" width="15.44140625" style="3" customWidth="1"/>
    <col min="529" max="529" width="1.5546875" style="3" customWidth="1"/>
    <col min="530" max="541" width="10" style="3" customWidth="1"/>
    <col min="542" max="769" width="10.88671875" style="3"/>
    <col min="770" max="770" width="1.5546875" style="3" customWidth="1"/>
    <col min="771" max="771" width="35.109375" style="3" customWidth="1"/>
    <col min="772" max="783" width="8.44140625" style="3" customWidth="1"/>
    <col min="784" max="784" width="15.44140625" style="3" customWidth="1"/>
    <col min="785" max="785" width="1.5546875" style="3" customWidth="1"/>
    <col min="786" max="797" width="10" style="3" customWidth="1"/>
    <col min="798" max="1025" width="10.88671875" style="3"/>
    <col min="1026" max="1026" width="1.5546875" style="3" customWidth="1"/>
    <col min="1027" max="1027" width="35.109375" style="3" customWidth="1"/>
    <col min="1028" max="1039" width="8.44140625" style="3" customWidth="1"/>
    <col min="1040" max="1040" width="15.44140625" style="3" customWidth="1"/>
    <col min="1041" max="1041" width="1.5546875" style="3" customWidth="1"/>
    <col min="1042" max="1053" width="10" style="3" customWidth="1"/>
    <col min="1054" max="1281" width="10.88671875" style="3"/>
    <col min="1282" max="1282" width="1.5546875" style="3" customWidth="1"/>
    <col min="1283" max="1283" width="35.109375" style="3" customWidth="1"/>
    <col min="1284" max="1295" width="8.44140625" style="3" customWidth="1"/>
    <col min="1296" max="1296" width="15.44140625" style="3" customWidth="1"/>
    <col min="1297" max="1297" width="1.5546875" style="3" customWidth="1"/>
    <col min="1298" max="1309" width="10" style="3" customWidth="1"/>
    <col min="1310" max="1537" width="10.88671875" style="3"/>
    <col min="1538" max="1538" width="1.5546875" style="3" customWidth="1"/>
    <col min="1539" max="1539" width="35.109375" style="3" customWidth="1"/>
    <col min="1540" max="1551" width="8.44140625" style="3" customWidth="1"/>
    <col min="1552" max="1552" width="15.44140625" style="3" customWidth="1"/>
    <col min="1553" max="1553" width="1.5546875" style="3" customWidth="1"/>
    <col min="1554" max="1565" width="10" style="3" customWidth="1"/>
    <col min="1566" max="1793" width="10.88671875" style="3"/>
    <col min="1794" max="1794" width="1.5546875" style="3" customWidth="1"/>
    <col min="1795" max="1795" width="35.109375" style="3" customWidth="1"/>
    <col min="1796" max="1807" width="8.44140625" style="3" customWidth="1"/>
    <col min="1808" max="1808" width="15.44140625" style="3" customWidth="1"/>
    <col min="1809" max="1809" width="1.5546875" style="3" customWidth="1"/>
    <col min="1810" max="1821" width="10" style="3" customWidth="1"/>
    <col min="1822" max="2049" width="10.88671875" style="3"/>
    <col min="2050" max="2050" width="1.5546875" style="3" customWidth="1"/>
    <col min="2051" max="2051" width="35.109375" style="3" customWidth="1"/>
    <col min="2052" max="2063" width="8.44140625" style="3" customWidth="1"/>
    <col min="2064" max="2064" width="15.44140625" style="3" customWidth="1"/>
    <col min="2065" max="2065" width="1.5546875" style="3" customWidth="1"/>
    <col min="2066" max="2077" width="10" style="3" customWidth="1"/>
    <col min="2078" max="2305" width="10.88671875" style="3"/>
    <col min="2306" max="2306" width="1.5546875" style="3" customWidth="1"/>
    <col min="2307" max="2307" width="35.109375" style="3" customWidth="1"/>
    <col min="2308" max="2319" width="8.44140625" style="3" customWidth="1"/>
    <col min="2320" max="2320" width="15.44140625" style="3" customWidth="1"/>
    <col min="2321" max="2321" width="1.5546875" style="3" customWidth="1"/>
    <col min="2322" max="2333" width="10" style="3" customWidth="1"/>
    <col min="2334" max="2561" width="10.88671875" style="3"/>
    <col min="2562" max="2562" width="1.5546875" style="3" customWidth="1"/>
    <col min="2563" max="2563" width="35.109375" style="3" customWidth="1"/>
    <col min="2564" max="2575" width="8.44140625" style="3" customWidth="1"/>
    <col min="2576" max="2576" width="15.44140625" style="3" customWidth="1"/>
    <col min="2577" max="2577" width="1.5546875" style="3" customWidth="1"/>
    <col min="2578" max="2589" width="10" style="3" customWidth="1"/>
    <col min="2590" max="2817" width="10.88671875" style="3"/>
    <col min="2818" max="2818" width="1.5546875" style="3" customWidth="1"/>
    <col min="2819" max="2819" width="35.109375" style="3" customWidth="1"/>
    <col min="2820" max="2831" width="8.44140625" style="3" customWidth="1"/>
    <col min="2832" max="2832" width="15.44140625" style="3" customWidth="1"/>
    <col min="2833" max="2833" width="1.5546875" style="3" customWidth="1"/>
    <col min="2834" max="2845" width="10" style="3" customWidth="1"/>
    <col min="2846" max="3073" width="10.88671875" style="3"/>
    <col min="3074" max="3074" width="1.5546875" style="3" customWidth="1"/>
    <col min="3075" max="3075" width="35.109375" style="3" customWidth="1"/>
    <col min="3076" max="3087" width="8.44140625" style="3" customWidth="1"/>
    <col min="3088" max="3088" width="15.44140625" style="3" customWidth="1"/>
    <col min="3089" max="3089" width="1.5546875" style="3" customWidth="1"/>
    <col min="3090" max="3101" width="10" style="3" customWidth="1"/>
    <col min="3102" max="3329" width="10.88671875" style="3"/>
    <col min="3330" max="3330" width="1.5546875" style="3" customWidth="1"/>
    <col min="3331" max="3331" width="35.109375" style="3" customWidth="1"/>
    <col min="3332" max="3343" width="8.44140625" style="3" customWidth="1"/>
    <col min="3344" max="3344" width="15.44140625" style="3" customWidth="1"/>
    <col min="3345" max="3345" width="1.5546875" style="3" customWidth="1"/>
    <col min="3346" max="3357" width="10" style="3" customWidth="1"/>
    <col min="3358" max="3585" width="10.88671875" style="3"/>
    <col min="3586" max="3586" width="1.5546875" style="3" customWidth="1"/>
    <col min="3587" max="3587" width="35.109375" style="3" customWidth="1"/>
    <col min="3588" max="3599" width="8.44140625" style="3" customWidth="1"/>
    <col min="3600" max="3600" width="15.44140625" style="3" customWidth="1"/>
    <col min="3601" max="3601" width="1.5546875" style="3" customWidth="1"/>
    <col min="3602" max="3613" width="10" style="3" customWidth="1"/>
    <col min="3614" max="3841" width="10.88671875" style="3"/>
    <col min="3842" max="3842" width="1.5546875" style="3" customWidth="1"/>
    <col min="3843" max="3843" width="35.109375" style="3" customWidth="1"/>
    <col min="3844" max="3855" width="8.44140625" style="3" customWidth="1"/>
    <col min="3856" max="3856" width="15.44140625" style="3" customWidth="1"/>
    <col min="3857" max="3857" width="1.5546875" style="3" customWidth="1"/>
    <col min="3858" max="3869" width="10" style="3" customWidth="1"/>
    <col min="3870" max="4097" width="10.88671875" style="3"/>
    <col min="4098" max="4098" width="1.5546875" style="3" customWidth="1"/>
    <col min="4099" max="4099" width="35.109375" style="3" customWidth="1"/>
    <col min="4100" max="4111" width="8.44140625" style="3" customWidth="1"/>
    <col min="4112" max="4112" width="15.44140625" style="3" customWidth="1"/>
    <col min="4113" max="4113" width="1.5546875" style="3" customWidth="1"/>
    <col min="4114" max="4125" width="10" style="3" customWidth="1"/>
    <col min="4126" max="4353" width="10.88671875" style="3"/>
    <col min="4354" max="4354" width="1.5546875" style="3" customWidth="1"/>
    <col min="4355" max="4355" width="35.109375" style="3" customWidth="1"/>
    <col min="4356" max="4367" width="8.44140625" style="3" customWidth="1"/>
    <col min="4368" max="4368" width="15.44140625" style="3" customWidth="1"/>
    <col min="4369" max="4369" width="1.5546875" style="3" customWidth="1"/>
    <col min="4370" max="4381" width="10" style="3" customWidth="1"/>
    <col min="4382" max="4609" width="10.88671875" style="3"/>
    <col min="4610" max="4610" width="1.5546875" style="3" customWidth="1"/>
    <col min="4611" max="4611" width="35.109375" style="3" customWidth="1"/>
    <col min="4612" max="4623" width="8.44140625" style="3" customWidth="1"/>
    <col min="4624" max="4624" width="15.44140625" style="3" customWidth="1"/>
    <col min="4625" max="4625" width="1.5546875" style="3" customWidth="1"/>
    <col min="4626" max="4637" width="10" style="3" customWidth="1"/>
    <col min="4638" max="4865" width="10.88671875" style="3"/>
    <col min="4866" max="4866" width="1.5546875" style="3" customWidth="1"/>
    <col min="4867" max="4867" width="35.109375" style="3" customWidth="1"/>
    <col min="4868" max="4879" width="8.44140625" style="3" customWidth="1"/>
    <col min="4880" max="4880" width="15.44140625" style="3" customWidth="1"/>
    <col min="4881" max="4881" width="1.5546875" style="3" customWidth="1"/>
    <col min="4882" max="4893" width="10" style="3" customWidth="1"/>
    <col min="4894" max="5121" width="10.88671875" style="3"/>
    <col min="5122" max="5122" width="1.5546875" style="3" customWidth="1"/>
    <col min="5123" max="5123" width="35.109375" style="3" customWidth="1"/>
    <col min="5124" max="5135" width="8.44140625" style="3" customWidth="1"/>
    <col min="5136" max="5136" width="15.44140625" style="3" customWidth="1"/>
    <col min="5137" max="5137" width="1.5546875" style="3" customWidth="1"/>
    <col min="5138" max="5149" width="10" style="3" customWidth="1"/>
    <col min="5150" max="5377" width="10.88671875" style="3"/>
    <col min="5378" max="5378" width="1.5546875" style="3" customWidth="1"/>
    <col min="5379" max="5379" width="35.109375" style="3" customWidth="1"/>
    <col min="5380" max="5391" width="8.44140625" style="3" customWidth="1"/>
    <col min="5392" max="5392" width="15.44140625" style="3" customWidth="1"/>
    <col min="5393" max="5393" width="1.5546875" style="3" customWidth="1"/>
    <col min="5394" max="5405" width="10" style="3" customWidth="1"/>
    <col min="5406" max="5633" width="10.88671875" style="3"/>
    <col min="5634" max="5634" width="1.5546875" style="3" customWidth="1"/>
    <col min="5635" max="5635" width="35.109375" style="3" customWidth="1"/>
    <col min="5636" max="5647" width="8.44140625" style="3" customWidth="1"/>
    <col min="5648" max="5648" width="15.44140625" style="3" customWidth="1"/>
    <col min="5649" max="5649" width="1.5546875" style="3" customWidth="1"/>
    <col min="5650" max="5661" width="10" style="3" customWidth="1"/>
    <col min="5662" max="5889" width="10.88671875" style="3"/>
    <col min="5890" max="5890" width="1.5546875" style="3" customWidth="1"/>
    <col min="5891" max="5891" width="35.109375" style="3" customWidth="1"/>
    <col min="5892" max="5903" width="8.44140625" style="3" customWidth="1"/>
    <col min="5904" max="5904" width="15.44140625" style="3" customWidth="1"/>
    <col min="5905" max="5905" width="1.5546875" style="3" customWidth="1"/>
    <col min="5906" max="5917" width="10" style="3" customWidth="1"/>
    <col min="5918" max="6145" width="10.88671875" style="3"/>
    <col min="6146" max="6146" width="1.5546875" style="3" customWidth="1"/>
    <col min="6147" max="6147" width="35.109375" style="3" customWidth="1"/>
    <col min="6148" max="6159" width="8.44140625" style="3" customWidth="1"/>
    <col min="6160" max="6160" width="15.44140625" style="3" customWidth="1"/>
    <col min="6161" max="6161" width="1.5546875" style="3" customWidth="1"/>
    <col min="6162" max="6173" width="10" style="3" customWidth="1"/>
    <col min="6174" max="6401" width="10.88671875" style="3"/>
    <col min="6402" max="6402" width="1.5546875" style="3" customWidth="1"/>
    <col min="6403" max="6403" width="35.109375" style="3" customWidth="1"/>
    <col min="6404" max="6415" width="8.44140625" style="3" customWidth="1"/>
    <col min="6416" max="6416" width="15.44140625" style="3" customWidth="1"/>
    <col min="6417" max="6417" width="1.5546875" style="3" customWidth="1"/>
    <col min="6418" max="6429" width="10" style="3" customWidth="1"/>
    <col min="6430" max="6657" width="10.88671875" style="3"/>
    <col min="6658" max="6658" width="1.5546875" style="3" customWidth="1"/>
    <col min="6659" max="6659" width="35.109375" style="3" customWidth="1"/>
    <col min="6660" max="6671" width="8.44140625" style="3" customWidth="1"/>
    <col min="6672" max="6672" width="15.44140625" style="3" customWidth="1"/>
    <col min="6673" max="6673" width="1.5546875" style="3" customWidth="1"/>
    <col min="6674" max="6685" width="10" style="3" customWidth="1"/>
    <col min="6686" max="6913" width="10.88671875" style="3"/>
    <col min="6914" max="6914" width="1.5546875" style="3" customWidth="1"/>
    <col min="6915" max="6915" width="35.109375" style="3" customWidth="1"/>
    <col min="6916" max="6927" width="8.44140625" style="3" customWidth="1"/>
    <col min="6928" max="6928" width="15.44140625" style="3" customWidth="1"/>
    <col min="6929" max="6929" width="1.5546875" style="3" customWidth="1"/>
    <col min="6930" max="6941" width="10" style="3" customWidth="1"/>
    <col min="6942" max="7169" width="10.88671875" style="3"/>
    <col min="7170" max="7170" width="1.5546875" style="3" customWidth="1"/>
    <col min="7171" max="7171" width="35.109375" style="3" customWidth="1"/>
    <col min="7172" max="7183" width="8.44140625" style="3" customWidth="1"/>
    <col min="7184" max="7184" width="15.44140625" style="3" customWidth="1"/>
    <col min="7185" max="7185" width="1.5546875" style="3" customWidth="1"/>
    <col min="7186" max="7197" width="10" style="3" customWidth="1"/>
    <col min="7198" max="7425" width="10.88671875" style="3"/>
    <col min="7426" max="7426" width="1.5546875" style="3" customWidth="1"/>
    <col min="7427" max="7427" width="35.109375" style="3" customWidth="1"/>
    <col min="7428" max="7439" width="8.44140625" style="3" customWidth="1"/>
    <col min="7440" max="7440" width="15.44140625" style="3" customWidth="1"/>
    <col min="7441" max="7441" width="1.5546875" style="3" customWidth="1"/>
    <col min="7442" max="7453" width="10" style="3" customWidth="1"/>
    <col min="7454" max="7681" width="10.88671875" style="3"/>
    <col min="7682" max="7682" width="1.5546875" style="3" customWidth="1"/>
    <col min="7683" max="7683" width="35.109375" style="3" customWidth="1"/>
    <col min="7684" max="7695" width="8.44140625" style="3" customWidth="1"/>
    <col min="7696" max="7696" width="15.44140625" style="3" customWidth="1"/>
    <col min="7697" max="7697" width="1.5546875" style="3" customWidth="1"/>
    <col min="7698" max="7709" width="10" style="3" customWidth="1"/>
    <col min="7710" max="7937" width="10.88671875" style="3"/>
    <col min="7938" max="7938" width="1.5546875" style="3" customWidth="1"/>
    <col min="7939" max="7939" width="35.109375" style="3" customWidth="1"/>
    <col min="7940" max="7951" width="8.44140625" style="3" customWidth="1"/>
    <col min="7952" max="7952" width="15.44140625" style="3" customWidth="1"/>
    <col min="7953" max="7953" width="1.5546875" style="3" customWidth="1"/>
    <col min="7954" max="7965" width="10" style="3" customWidth="1"/>
    <col min="7966" max="8193" width="10.88671875" style="3"/>
    <col min="8194" max="8194" width="1.5546875" style="3" customWidth="1"/>
    <col min="8195" max="8195" width="35.109375" style="3" customWidth="1"/>
    <col min="8196" max="8207" width="8.44140625" style="3" customWidth="1"/>
    <col min="8208" max="8208" width="15.44140625" style="3" customWidth="1"/>
    <col min="8209" max="8209" width="1.5546875" style="3" customWidth="1"/>
    <col min="8210" max="8221" width="10" style="3" customWidth="1"/>
    <col min="8222" max="8449" width="10.88671875" style="3"/>
    <col min="8450" max="8450" width="1.5546875" style="3" customWidth="1"/>
    <col min="8451" max="8451" width="35.109375" style="3" customWidth="1"/>
    <col min="8452" max="8463" width="8.44140625" style="3" customWidth="1"/>
    <col min="8464" max="8464" width="15.44140625" style="3" customWidth="1"/>
    <col min="8465" max="8465" width="1.5546875" style="3" customWidth="1"/>
    <col min="8466" max="8477" width="10" style="3" customWidth="1"/>
    <col min="8478" max="8705" width="10.88671875" style="3"/>
    <col min="8706" max="8706" width="1.5546875" style="3" customWidth="1"/>
    <col min="8707" max="8707" width="35.109375" style="3" customWidth="1"/>
    <col min="8708" max="8719" width="8.44140625" style="3" customWidth="1"/>
    <col min="8720" max="8720" width="15.44140625" style="3" customWidth="1"/>
    <col min="8721" max="8721" width="1.5546875" style="3" customWidth="1"/>
    <col min="8722" max="8733" width="10" style="3" customWidth="1"/>
    <col min="8734" max="8961" width="10.88671875" style="3"/>
    <col min="8962" max="8962" width="1.5546875" style="3" customWidth="1"/>
    <col min="8963" max="8963" width="35.109375" style="3" customWidth="1"/>
    <col min="8964" max="8975" width="8.44140625" style="3" customWidth="1"/>
    <col min="8976" max="8976" width="15.44140625" style="3" customWidth="1"/>
    <col min="8977" max="8977" width="1.5546875" style="3" customWidth="1"/>
    <col min="8978" max="8989" width="10" style="3" customWidth="1"/>
    <col min="8990" max="9217" width="10.88671875" style="3"/>
    <col min="9218" max="9218" width="1.5546875" style="3" customWidth="1"/>
    <col min="9219" max="9219" width="35.109375" style="3" customWidth="1"/>
    <col min="9220" max="9231" width="8.44140625" style="3" customWidth="1"/>
    <col min="9232" max="9232" width="15.44140625" style="3" customWidth="1"/>
    <col min="9233" max="9233" width="1.5546875" style="3" customWidth="1"/>
    <col min="9234" max="9245" width="10" style="3" customWidth="1"/>
    <col min="9246" max="9473" width="10.88671875" style="3"/>
    <col min="9474" max="9474" width="1.5546875" style="3" customWidth="1"/>
    <col min="9475" max="9475" width="35.109375" style="3" customWidth="1"/>
    <col min="9476" max="9487" width="8.44140625" style="3" customWidth="1"/>
    <col min="9488" max="9488" width="15.44140625" style="3" customWidth="1"/>
    <col min="9489" max="9489" width="1.5546875" style="3" customWidth="1"/>
    <col min="9490" max="9501" width="10" style="3" customWidth="1"/>
    <col min="9502" max="9729" width="10.88671875" style="3"/>
    <col min="9730" max="9730" width="1.5546875" style="3" customWidth="1"/>
    <col min="9731" max="9731" width="35.109375" style="3" customWidth="1"/>
    <col min="9732" max="9743" width="8.44140625" style="3" customWidth="1"/>
    <col min="9744" max="9744" width="15.44140625" style="3" customWidth="1"/>
    <col min="9745" max="9745" width="1.5546875" style="3" customWidth="1"/>
    <col min="9746" max="9757" width="10" style="3" customWidth="1"/>
    <col min="9758" max="9985" width="10.88671875" style="3"/>
    <col min="9986" max="9986" width="1.5546875" style="3" customWidth="1"/>
    <col min="9987" max="9987" width="35.109375" style="3" customWidth="1"/>
    <col min="9988" max="9999" width="8.44140625" style="3" customWidth="1"/>
    <col min="10000" max="10000" width="15.44140625" style="3" customWidth="1"/>
    <col min="10001" max="10001" width="1.5546875" style="3" customWidth="1"/>
    <col min="10002" max="10013" width="10" style="3" customWidth="1"/>
    <col min="10014" max="10241" width="10.88671875" style="3"/>
    <col min="10242" max="10242" width="1.5546875" style="3" customWidth="1"/>
    <col min="10243" max="10243" width="35.109375" style="3" customWidth="1"/>
    <col min="10244" max="10255" width="8.44140625" style="3" customWidth="1"/>
    <col min="10256" max="10256" width="15.44140625" style="3" customWidth="1"/>
    <col min="10257" max="10257" width="1.5546875" style="3" customWidth="1"/>
    <col min="10258" max="10269" width="10" style="3" customWidth="1"/>
    <col min="10270" max="10497" width="10.88671875" style="3"/>
    <col min="10498" max="10498" width="1.5546875" style="3" customWidth="1"/>
    <col min="10499" max="10499" width="35.109375" style="3" customWidth="1"/>
    <col min="10500" max="10511" width="8.44140625" style="3" customWidth="1"/>
    <col min="10512" max="10512" width="15.44140625" style="3" customWidth="1"/>
    <col min="10513" max="10513" width="1.5546875" style="3" customWidth="1"/>
    <col min="10514" max="10525" width="10" style="3" customWidth="1"/>
    <col min="10526" max="10753" width="10.88671875" style="3"/>
    <col min="10754" max="10754" width="1.5546875" style="3" customWidth="1"/>
    <col min="10755" max="10755" width="35.109375" style="3" customWidth="1"/>
    <col min="10756" max="10767" width="8.44140625" style="3" customWidth="1"/>
    <col min="10768" max="10768" width="15.44140625" style="3" customWidth="1"/>
    <col min="10769" max="10769" width="1.5546875" style="3" customWidth="1"/>
    <col min="10770" max="10781" width="10" style="3" customWidth="1"/>
    <col min="10782" max="11009" width="10.88671875" style="3"/>
    <col min="11010" max="11010" width="1.5546875" style="3" customWidth="1"/>
    <col min="11011" max="11011" width="35.109375" style="3" customWidth="1"/>
    <col min="11012" max="11023" width="8.44140625" style="3" customWidth="1"/>
    <col min="11024" max="11024" width="15.44140625" style="3" customWidth="1"/>
    <col min="11025" max="11025" width="1.5546875" style="3" customWidth="1"/>
    <col min="11026" max="11037" width="10" style="3" customWidth="1"/>
    <col min="11038" max="11265" width="10.88671875" style="3"/>
    <col min="11266" max="11266" width="1.5546875" style="3" customWidth="1"/>
    <col min="11267" max="11267" width="35.109375" style="3" customWidth="1"/>
    <col min="11268" max="11279" width="8.44140625" style="3" customWidth="1"/>
    <col min="11280" max="11280" width="15.44140625" style="3" customWidth="1"/>
    <col min="11281" max="11281" width="1.5546875" style="3" customWidth="1"/>
    <col min="11282" max="11293" width="10" style="3" customWidth="1"/>
    <col min="11294" max="11521" width="10.88671875" style="3"/>
    <col min="11522" max="11522" width="1.5546875" style="3" customWidth="1"/>
    <col min="11523" max="11523" width="35.109375" style="3" customWidth="1"/>
    <col min="11524" max="11535" width="8.44140625" style="3" customWidth="1"/>
    <col min="11536" max="11536" width="15.44140625" style="3" customWidth="1"/>
    <col min="11537" max="11537" width="1.5546875" style="3" customWidth="1"/>
    <col min="11538" max="11549" width="10" style="3" customWidth="1"/>
    <col min="11550" max="11777" width="10.88671875" style="3"/>
    <col min="11778" max="11778" width="1.5546875" style="3" customWidth="1"/>
    <col min="11779" max="11779" width="35.109375" style="3" customWidth="1"/>
    <col min="11780" max="11791" width="8.44140625" style="3" customWidth="1"/>
    <col min="11792" max="11792" width="15.44140625" style="3" customWidth="1"/>
    <col min="11793" max="11793" width="1.5546875" style="3" customWidth="1"/>
    <col min="11794" max="11805" width="10" style="3" customWidth="1"/>
    <col min="11806" max="12033" width="10.88671875" style="3"/>
    <col min="12034" max="12034" width="1.5546875" style="3" customWidth="1"/>
    <col min="12035" max="12035" width="35.109375" style="3" customWidth="1"/>
    <col min="12036" max="12047" width="8.44140625" style="3" customWidth="1"/>
    <col min="12048" max="12048" width="15.44140625" style="3" customWidth="1"/>
    <col min="12049" max="12049" width="1.5546875" style="3" customWidth="1"/>
    <col min="12050" max="12061" width="10" style="3" customWidth="1"/>
    <col min="12062" max="12289" width="10.88671875" style="3"/>
    <col min="12290" max="12290" width="1.5546875" style="3" customWidth="1"/>
    <col min="12291" max="12291" width="35.109375" style="3" customWidth="1"/>
    <col min="12292" max="12303" width="8.44140625" style="3" customWidth="1"/>
    <col min="12304" max="12304" width="15.44140625" style="3" customWidth="1"/>
    <col min="12305" max="12305" width="1.5546875" style="3" customWidth="1"/>
    <col min="12306" max="12317" width="10" style="3" customWidth="1"/>
    <col min="12318" max="12545" width="10.88671875" style="3"/>
    <col min="12546" max="12546" width="1.5546875" style="3" customWidth="1"/>
    <col min="12547" max="12547" width="35.109375" style="3" customWidth="1"/>
    <col min="12548" max="12559" width="8.44140625" style="3" customWidth="1"/>
    <col min="12560" max="12560" width="15.44140625" style="3" customWidth="1"/>
    <col min="12561" max="12561" width="1.5546875" style="3" customWidth="1"/>
    <col min="12562" max="12573" width="10" style="3" customWidth="1"/>
    <col min="12574" max="12801" width="10.88671875" style="3"/>
    <col min="12802" max="12802" width="1.5546875" style="3" customWidth="1"/>
    <col min="12803" max="12803" width="35.109375" style="3" customWidth="1"/>
    <col min="12804" max="12815" width="8.44140625" style="3" customWidth="1"/>
    <col min="12816" max="12816" width="15.44140625" style="3" customWidth="1"/>
    <col min="12817" max="12817" width="1.5546875" style="3" customWidth="1"/>
    <col min="12818" max="12829" width="10" style="3" customWidth="1"/>
    <col min="12830" max="13057" width="10.88671875" style="3"/>
    <col min="13058" max="13058" width="1.5546875" style="3" customWidth="1"/>
    <col min="13059" max="13059" width="35.109375" style="3" customWidth="1"/>
    <col min="13060" max="13071" width="8.44140625" style="3" customWidth="1"/>
    <col min="13072" max="13072" width="15.44140625" style="3" customWidth="1"/>
    <col min="13073" max="13073" width="1.5546875" style="3" customWidth="1"/>
    <col min="13074" max="13085" width="10" style="3" customWidth="1"/>
    <col min="13086" max="13313" width="10.88671875" style="3"/>
    <col min="13314" max="13314" width="1.5546875" style="3" customWidth="1"/>
    <col min="13315" max="13315" width="35.109375" style="3" customWidth="1"/>
    <col min="13316" max="13327" width="8.44140625" style="3" customWidth="1"/>
    <col min="13328" max="13328" width="15.44140625" style="3" customWidth="1"/>
    <col min="13329" max="13329" width="1.5546875" style="3" customWidth="1"/>
    <col min="13330" max="13341" width="10" style="3" customWidth="1"/>
    <col min="13342" max="13569" width="10.88671875" style="3"/>
    <col min="13570" max="13570" width="1.5546875" style="3" customWidth="1"/>
    <col min="13571" max="13571" width="35.109375" style="3" customWidth="1"/>
    <col min="13572" max="13583" width="8.44140625" style="3" customWidth="1"/>
    <col min="13584" max="13584" width="15.44140625" style="3" customWidth="1"/>
    <col min="13585" max="13585" width="1.5546875" style="3" customWidth="1"/>
    <col min="13586" max="13597" width="10" style="3" customWidth="1"/>
    <col min="13598" max="13825" width="10.88671875" style="3"/>
    <col min="13826" max="13826" width="1.5546875" style="3" customWidth="1"/>
    <col min="13827" max="13827" width="35.109375" style="3" customWidth="1"/>
    <col min="13828" max="13839" width="8.44140625" style="3" customWidth="1"/>
    <col min="13840" max="13840" width="15.44140625" style="3" customWidth="1"/>
    <col min="13841" max="13841" width="1.5546875" style="3" customWidth="1"/>
    <col min="13842" max="13853" width="10" style="3" customWidth="1"/>
    <col min="13854" max="14081" width="10.88671875" style="3"/>
    <col min="14082" max="14082" width="1.5546875" style="3" customWidth="1"/>
    <col min="14083" max="14083" width="35.109375" style="3" customWidth="1"/>
    <col min="14084" max="14095" width="8.44140625" style="3" customWidth="1"/>
    <col min="14096" max="14096" width="15.44140625" style="3" customWidth="1"/>
    <col min="14097" max="14097" width="1.5546875" style="3" customWidth="1"/>
    <col min="14098" max="14109" width="10" style="3" customWidth="1"/>
    <col min="14110" max="14337" width="10.88671875" style="3"/>
    <col min="14338" max="14338" width="1.5546875" style="3" customWidth="1"/>
    <col min="14339" max="14339" width="35.109375" style="3" customWidth="1"/>
    <col min="14340" max="14351" width="8.44140625" style="3" customWidth="1"/>
    <col min="14352" max="14352" width="15.44140625" style="3" customWidth="1"/>
    <col min="14353" max="14353" width="1.5546875" style="3" customWidth="1"/>
    <col min="14354" max="14365" width="10" style="3" customWidth="1"/>
    <col min="14366" max="14593" width="10.88671875" style="3"/>
    <col min="14594" max="14594" width="1.5546875" style="3" customWidth="1"/>
    <col min="14595" max="14595" width="35.109375" style="3" customWidth="1"/>
    <col min="14596" max="14607" width="8.44140625" style="3" customWidth="1"/>
    <col min="14608" max="14608" width="15.44140625" style="3" customWidth="1"/>
    <col min="14609" max="14609" width="1.5546875" style="3" customWidth="1"/>
    <col min="14610" max="14621" width="10" style="3" customWidth="1"/>
    <col min="14622" max="14849" width="10.88671875" style="3"/>
    <col min="14850" max="14850" width="1.5546875" style="3" customWidth="1"/>
    <col min="14851" max="14851" width="35.109375" style="3" customWidth="1"/>
    <col min="14852" max="14863" width="8.44140625" style="3" customWidth="1"/>
    <col min="14864" max="14864" width="15.44140625" style="3" customWidth="1"/>
    <col min="14865" max="14865" width="1.5546875" style="3" customWidth="1"/>
    <col min="14866" max="14877" width="10" style="3" customWidth="1"/>
    <col min="14878" max="15105" width="10.88671875" style="3"/>
    <col min="15106" max="15106" width="1.5546875" style="3" customWidth="1"/>
    <col min="15107" max="15107" width="35.109375" style="3" customWidth="1"/>
    <col min="15108" max="15119" width="8.44140625" style="3" customWidth="1"/>
    <col min="15120" max="15120" width="15.44140625" style="3" customWidth="1"/>
    <col min="15121" max="15121" width="1.5546875" style="3" customWidth="1"/>
    <col min="15122" max="15133" width="10" style="3" customWidth="1"/>
    <col min="15134" max="15361" width="10.88671875" style="3"/>
    <col min="15362" max="15362" width="1.5546875" style="3" customWidth="1"/>
    <col min="15363" max="15363" width="35.109375" style="3" customWidth="1"/>
    <col min="15364" max="15375" width="8.44140625" style="3" customWidth="1"/>
    <col min="15376" max="15376" width="15.44140625" style="3" customWidth="1"/>
    <col min="15377" max="15377" width="1.5546875" style="3" customWidth="1"/>
    <col min="15378" max="15389" width="10" style="3" customWidth="1"/>
    <col min="15390" max="15617" width="10.88671875" style="3"/>
    <col min="15618" max="15618" width="1.5546875" style="3" customWidth="1"/>
    <col min="15619" max="15619" width="35.109375" style="3" customWidth="1"/>
    <col min="15620" max="15631" width="8.44140625" style="3" customWidth="1"/>
    <col min="15632" max="15632" width="15.44140625" style="3" customWidth="1"/>
    <col min="15633" max="15633" width="1.5546875" style="3" customWidth="1"/>
    <col min="15634" max="15645" width="10" style="3" customWidth="1"/>
    <col min="15646" max="15873" width="10.88671875" style="3"/>
    <col min="15874" max="15874" width="1.5546875" style="3" customWidth="1"/>
    <col min="15875" max="15875" width="35.109375" style="3" customWidth="1"/>
    <col min="15876" max="15887" width="8.44140625" style="3" customWidth="1"/>
    <col min="15888" max="15888" width="15.44140625" style="3" customWidth="1"/>
    <col min="15889" max="15889" width="1.5546875" style="3" customWidth="1"/>
    <col min="15890" max="15901" width="10" style="3" customWidth="1"/>
    <col min="15902" max="16129" width="10.88671875" style="3"/>
    <col min="16130" max="16130" width="1.5546875" style="3" customWidth="1"/>
    <col min="16131" max="16131" width="35.109375" style="3" customWidth="1"/>
    <col min="16132" max="16143" width="8.44140625" style="3" customWidth="1"/>
    <col min="16144" max="16144" width="15.44140625" style="3" customWidth="1"/>
    <col min="16145" max="16145" width="1.5546875" style="3" customWidth="1"/>
    <col min="16146" max="16157" width="10" style="3" customWidth="1"/>
    <col min="16158" max="16384" width="10.88671875" style="3"/>
  </cols>
  <sheetData>
    <row r="1" spans="1:31" ht="24"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31" ht="24">
      <c r="C2" s="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4" spans="1:31" ht="24"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31" s="21" customFormat="1" ht="24.6">
      <c r="B5" s="43" t="s">
        <v>61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</row>
    <row r="6" spans="1:31" ht="24">
      <c r="C6" s="11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31" s="21" customFormat="1" ht="48" customHeight="1">
      <c r="C7" s="15" t="s">
        <v>38</v>
      </c>
      <c r="D7" s="16">
        <v>45658</v>
      </c>
      <c r="E7" s="16">
        <v>45689</v>
      </c>
      <c r="F7" s="16">
        <v>45717</v>
      </c>
      <c r="G7" s="16">
        <v>45748</v>
      </c>
      <c r="H7" s="16">
        <v>45778</v>
      </c>
      <c r="I7" s="16">
        <v>45809</v>
      </c>
      <c r="J7" s="16">
        <v>45839</v>
      </c>
      <c r="K7" s="16">
        <v>45870</v>
      </c>
      <c r="L7" s="16">
        <v>45901</v>
      </c>
      <c r="M7" s="16">
        <v>45931</v>
      </c>
      <c r="N7" s="16">
        <v>45962</v>
      </c>
      <c r="O7" s="16">
        <v>45992</v>
      </c>
      <c r="P7" s="17" t="s">
        <v>3</v>
      </c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</row>
    <row r="8" spans="1:31" s="21" customFormat="1" ht="16.5" customHeight="1">
      <c r="A8" s="21" t="s">
        <v>577</v>
      </c>
      <c r="C8" s="18" t="s">
        <v>4</v>
      </c>
      <c r="D8" s="19">
        <v>0.59118244465525449</v>
      </c>
      <c r="E8" s="19">
        <v>0.64600871147726091</v>
      </c>
      <c r="F8" s="19">
        <v>0.68348455386857909</v>
      </c>
      <c r="G8" s="19">
        <v>0.7865002956204058</v>
      </c>
      <c r="H8" s="19">
        <v>0.77230990285482037</v>
      </c>
      <c r="I8" s="19">
        <v>0.83501037605425743</v>
      </c>
      <c r="J8" s="19">
        <v>0.73476936835968232</v>
      </c>
      <c r="K8" s="19">
        <v>0.62421858757657489</v>
      </c>
      <c r="L8" s="19">
        <v>0.7656928874206862</v>
      </c>
      <c r="M8" s="19" t="s">
        <v>65</v>
      </c>
      <c r="N8" s="19" t="s">
        <v>65</v>
      </c>
      <c r="O8" s="19" t="s">
        <v>65</v>
      </c>
      <c r="P8" s="19">
        <v>0.71526024184090264</v>
      </c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</row>
    <row r="9" spans="1:31" s="21" customFormat="1" ht="16.5" customHeight="1">
      <c r="A9" s="21" t="s">
        <v>578</v>
      </c>
      <c r="C9" s="18" t="s">
        <v>5</v>
      </c>
      <c r="D9" s="20">
        <v>67.631261452154234</v>
      </c>
      <c r="E9" s="20">
        <v>67.326230777997893</v>
      </c>
      <c r="F9" s="20">
        <v>70.98060057674445</v>
      </c>
      <c r="G9" s="20">
        <v>74.951081903608525</v>
      </c>
      <c r="H9" s="20">
        <v>77.808914154428791</v>
      </c>
      <c r="I9" s="20">
        <v>97.938258360691194</v>
      </c>
      <c r="J9" s="20">
        <v>73.252358955575289</v>
      </c>
      <c r="K9" s="20">
        <v>62.932653642625354</v>
      </c>
      <c r="L9" s="20">
        <v>84.519054582300853</v>
      </c>
      <c r="M9" s="20" t="s">
        <v>65</v>
      </c>
      <c r="N9" s="20" t="s">
        <v>65</v>
      </c>
      <c r="O9" s="20" t="s">
        <v>65</v>
      </c>
      <c r="P9" s="46">
        <v>76.143555600109181</v>
      </c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2"/>
      <c r="AD9" s="22"/>
      <c r="AE9" s="22"/>
    </row>
    <row r="10" spans="1:31" s="21" customFormat="1" ht="16.5" customHeight="1">
      <c r="A10" s="21" t="s">
        <v>579</v>
      </c>
      <c r="C10" s="18" t="s">
        <v>6</v>
      </c>
      <c r="D10" s="20">
        <v>39.982414480403214</v>
      </c>
      <c r="E10" s="20">
        <v>43.493331593515123</v>
      </c>
      <c r="F10" s="20">
        <v>48.514144118519987</v>
      </c>
      <c r="G10" s="20">
        <v>58.949048074257348</v>
      </c>
      <c r="H10" s="20">
        <v>60.092594931845959</v>
      </c>
      <c r="I10" s="20">
        <v>81.779461943859772</v>
      </c>
      <c r="J10" s="20">
        <v>53.823589520644774</v>
      </c>
      <c r="K10" s="20">
        <v>39.28373216924539</v>
      </c>
      <c r="L10" s="20">
        <v>64.715638945188516</v>
      </c>
      <c r="M10" s="20" t="s">
        <v>65</v>
      </c>
      <c r="N10" s="20" t="s">
        <v>65</v>
      </c>
      <c r="O10" s="20" t="s">
        <v>65</v>
      </c>
      <c r="P10" s="46">
        <v>54.462457993160314</v>
      </c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2"/>
    </row>
    <row r="11" spans="1:31" s="21" customFormat="1" ht="6" customHeight="1"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</row>
    <row r="12" spans="1:31" s="21" customFormat="1" ht="6" customHeight="1">
      <c r="D12" s="23"/>
      <c r="E12" s="23"/>
      <c r="F12" s="23"/>
      <c r="G12" s="23"/>
      <c r="H12" s="23"/>
      <c r="I12" s="23"/>
      <c r="J12" s="23"/>
      <c r="K12" s="22"/>
      <c r="L12" s="22"/>
      <c r="M12" s="22"/>
      <c r="N12" s="22"/>
      <c r="O12" s="22"/>
      <c r="P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</row>
    <row r="13" spans="1:31" s="21" customFormat="1" ht="16.5" customHeight="1">
      <c r="C13" s="24" t="s">
        <v>64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</row>
    <row r="14" spans="1:31" s="21" customFormat="1" ht="16.5" customHeight="1">
      <c r="A14" s="21" t="s">
        <v>580</v>
      </c>
      <c r="C14" s="25" t="s">
        <v>7</v>
      </c>
      <c r="D14" s="26">
        <v>1.099277070610194</v>
      </c>
      <c r="E14" s="26">
        <v>6.0701735851563354</v>
      </c>
      <c r="F14" s="26">
        <v>-3.731942045207115</v>
      </c>
      <c r="G14" s="26">
        <v>7.4884650117525204</v>
      </c>
      <c r="H14" s="26">
        <v>4.367720515814888</v>
      </c>
      <c r="I14" s="26">
        <v>11.19745455504747</v>
      </c>
      <c r="J14" s="26">
        <v>5.3934476436168559</v>
      </c>
      <c r="K14" s="26">
        <v>-3.0706457419210298</v>
      </c>
      <c r="L14" s="26">
        <v>5.162285218325291E-2</v>
      </c>
      <c r="M14" s="26" t="s">
        <v>65</v>
      </c>
      <c r="N14" s="26" t="s">
        <v>65</v>
      </c>
      <c r="O14" s="26" t="s">
        <v>65</v>
      </c>
      <c r="P14" s="26">
        <v>3.1422514876703667</v>
      </c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</row>
    <row r="15" spans="1:31" s="21" customFormat="1" ht="16.5" customHeight="1">
      <c r="A15" s="21" t="s">
        <v>581</v>
      </c>
      <c r="C15" s="25" t="s">
        <v>8</v>
      </c>
      <c r="D15" s="47">
        <v>-3.0542697682027109E-2</v>
      </c>
      <c r="E15" s="47">
        <v>-4.7364326941650714E-2</v>
      </c>
      <c r="F15" s="47">
        <v>-6.852233561857457E-2</v>
      </c>
      <c r="G15" s="47">
        <v>-5.1913653786784808E-3</v>
      </c>
      <c r="H15" s="47">
        <v>-3.2322685984783939E-2</v>
      </c>
      <c r="I15" s="47">
        <v>9.9406751767050716E-2</v>
      </c>
      <c r="J15" s="47">
        <v>-0.29659218051287572</v>
      </c>
      <c r="K15" s="47">
        <v>-0.42635126677948254</v>
      </c>
      <c r="L15" s="47">
        <v>-3.2119457403761098E-2</v>
      </c>
      <c r="M15" s="47" t="s">
        <v>65</v>
      </c>
      <c r="N15" s="47" t="s">
        <v>65</v>
      </c>
      <c r="O15" s="47" t="s">
        <v>65</v>
      </c>
      <c r="P15" s="47">
        <v>-0.1059982266557622</v>
      </c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</row>
    <row r="16" spans="1:31" s="21" customFormat="1" ht="16.5" customHeight="1">
      <c r="A16" s="21" t="s">
        <v>582</v>
      </c>
      <c r="C16" s="25" t="s">
        <v>9</v>
      </c>
      <c r="D16" s="47">
        <v>-1.2174528939555507E-2</v>
      </c>
      <c r="E16" s="47">
        <v>5.1432785337674369E-2</v>
      </c>
      <c r="F16" s="47">
        <v>-0.116749326363911</v>
      </c>
      <c r="G16" s="47">
        <v>9.9494214552417803E-2</v>
      </c>
      <c r="H16" s="47">
        <v>2.5683824983962378E-2</v>
      </c>
      <c r="I16" s="47">
        <v>0.26966881377089913</v>
      </c>
      <c r="J16" s="47">
        <v>-0.24086951865287365</v>
      </c>
      <c r="K16" s="47">
        <v>-0.45324704750250122</v>
      </c>
      <c r="L16" s="47">
        <v>-3.1466474153417523E-2</v>
      </c>
      <c r="M16" s="47" t="s">
        <v>65</v>
      </c>
      <c r="N16" s="47" t="s">
        <v>65</v>
      </c>
      <c r="O16" s="47" t="s">
        <v>65</v>
      </c>
      <c r="P16" s="47">
        <v>-6.4918621195241055E-2</v>
      </c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</row>
    <row r="17" spans="1:31" s="21" customFormat="1"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9" t="s">
        <v>601</v>
      </c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</row>
    <row r="18" spans="1:31" ht="13.5" customHeight="1">
      <c r="C18" s="30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1:31">
      <c r="D19" s="13"/>
      <c r="P19" s="14"/>
    </row>
    <row r="20" spans="1:31" s="21" customFormat="1" ht="48" customHeight="1">
      <c r="C20" s="15" t="s">
        <v>39</v>
      </c>
      <c r="D20" s="16">
        <v>45658</v>
      </c>
      <c r="E20" s="16">
        <v>45689</v>
      </c>
      <c r="F20" s="16">
        <v>45717</v>
      </c>
      <c r="G20" s="16">
        <v>45748</v>
      </c>
      <c r="H20" s="16">
        <v>45778</v>
      </c>
      <c r="I20" s="16">
        <v>45809</v>
      </c>
      <c r="J20" s="16">
        <v>45839</v>
      </c>
      <c r="K20" s="16">
        <v>45870</v>
      </c>
      <c r="L20" s="16">
        <v>45901</v>
      </c>
      <c r="M20" s="16">
        <v>45931</v>
      </c>
      <c r="N20" s="16">
        <v>45962</v>
      </c>
      <c r="O20" s="16">
        <v>45992</v>
      </c>
      <c r="P20" s="17" t="s">
        <v>3</v>
      </c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</row>
    <row r="21" spans="1:31" s="21" customFormat="1" ht="16.5" customHeight="1">
      <c r="A21" s="21" t="s">
        <v>583</v>
      </c>
      <c r="C21" s="18" t="s">
        <v>4</v>
      </c>
      <c r="D21" s="19">
        <v>0.63297395056857664</v>
      </c>
      <c r="E21" s="19">
        <v>0.66334754776345339</v>
      </c>
      <c r="F21" s="19">
        <v>0.733365339292261</v>
      </c>
      <c r="G21" s="19">
        <v>0.79349269588313409</v>
      </c>
      <c r="H21" s="19">
        <v>0.76805024862601412</v>
      </c>
      <c r="I21" s="19">
        <v>0.8501760541341874</v>
      </c>
      <c r="J21" s="19">
        <v>0.73803801881389741</v>
      </c>
      <c r="K21" s="19">
        <v>0.62218062656199769</v>
      </c>
      <c r="L21" s="19">
        <v>0.78663571300217272</v>
      </c>
      <c r="M21" s="19" t="s">
        <v>65</v>
      </c>
      <c r="N21" s="19" t="s">
        <v>65</v>
      </c>
      <c r="O21" s="19" t="s">
        <v>65</v>
      </c>
      <c r="P21" s="19">
        <v>0.73206580324022696</v>
      </c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</row>
    <row r="22" spans="1:31" s="21" customFormat="1" ht="16.5" customHeight="1">
      <c r="A22" s="21" t="s">
        <v>584</v>
      </c>
      <c r="C22" s="18" t="s">
        <v>5</v>
      </c>
      <c r="D22" s="20">
        <v>105.55565294857995</v>
      </c>
      <c r="E22" s="20">
        <v>101.74602190597723</v>
      </c>
      <c r="F22" s="20">
        <v>112.61574565810835</v>
      </c>
      <c r="G22" s="20">
        <v>116.81320433951593</v>
      </c>
      <c r="H22" s="20">
        <v>126.3524794404719</v>
      </c>
      <c r="I22" s="20">
        <v>155.61440657661842</v>
      </c>
      <c r="J22" s="20">
        <v>111.8192746495145</v>
      </c>
      <c r="K22" s="20">
        <v>91.521244220136779</v>
      </c>
      <c r="L22" s="20">
        <v>139.33573759156184</v>
      </c>
      <c r="M22" s="20" t="s">
        <v>65</v>
      </c>
      <c r="N22" s="20" t="s">
        <v>65</v>
      </c>
      <c r="O22" s="20" t="s">
        <v>65</v>
      </c>
      <c r="P22" s="46">
        <v>119.59470375608262</v>
      </c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2"/>
      <c r="AD22" s="22"/>
      <c r="AE22" s="22"/>
    </row>
    <row r="23" spans="1:31" s="21" customFormat="1" ht="16.5" customHeight="1">
      <c r="A23" s="21" t="s">
        <v>585</v>
      </c>
      <c r="C23" s="18" t="s">
        <v>6</v>
      </c>
      <c r="D23" s="20">
        <v>66.813978651708268</v>
      </c>
      <c r="E23" s="20">
        <v>67.492974126016605</v>
      </c>
      <c r="F23" s="20">
        <v>82.588484524209605</v>
      </c>
      <c r="G23" s="20">
        <v>92.690424426109928</v>
      </c>
      <c r="H23" s="20">
        <v>97.045053248767772</v>
      </c>
      <c r="I23" s="20">
        <v>132.29964214974257</v>
      </c>
      <c r="J23" s="20">
        <v>82.526875927534746</v>
      </c>
      <c r="K23" s="20">
        <v>56.942745072618308</v>
      </c>
      <c r="L23" s="20">
        <v>109.60646728702187</v>
      </c>
      <c r="M23" s="20" t="s">
        <v>65</v>
      </c>
      <c r="N23" s="20" t="s">
        <v>65</v>
      </c>
      <c r="O23" s="20" t="s">
        <v>65</v>
      </c>
      <c r="P23" s="46">
        <v>87.55119286847362</v>
      </c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2"/>
    </row>
    <row r="24" spans="1:31" s="21" customFormat="1" ht="6" customHeight="1"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</row>
    <row r="25" spans="1:31" s="21" customFormat="1" ht="6" customHeight="1">
      <c r="D25" s="23"/>
      <c r="E25" s="23"/>
      <c r="F25" s="23"/>
      <c r="G25" s="23"/>
      <c r="H25" s="23"/>
      <c r="I25" s="23"/>
      <c r="J25" s="23"/>
      <c r="K25" s="22"/>
      <c r="L25" s="22"/>
      <c r="M25" s="22"/>
      <c r="N25" s="22"/>
      <c r="O25" s="22"/>
      <c r="P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</row>
    <row r="26" spans="1:31" s="21" customFormat="1" ht="16.5" customHeight="1">
      <c r="C26" s="24" t="s">
        <v>64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</row>
    <row r="27" spans="1:31" s="21" customFormat="1" ht="16.5" customHeight="1">
      <c r="A27" s="21" t="s">
        <v>586</v>
      </c>
      <c r="C27" s="25" t="s">
        <v>7</v>
      </c>
      <c r="D27" s="26">
        <v>-1.1108772653164123</v>
      </c>
      <c r="E27" s="26">
        <v>1.5754711283979317</v>
      </c>
      <c r="F27" s="26">
        <v>-2.7355693453330887</v>
      </c>
      <c r="G27" s="26">
        <v>5.7660666586086373</v>
      </c>
      <c r="H27" s="26">
        <v>3.6267950621818867</v>
      </c>
      <c r="I27" s="26">
        <v>12.89224510509197</v>
      </c>
      <c r="J27" s="26">
        <v>7.1450516907008987</v>
      </c>
      <c r="K27" s="26">
        <v>-3.1894179317092708</v>
      </c>
      <c r="L27" s="26">
        <v>-0.47062457222453169</v>
      </c>
      <c r="M27" s="26" t="s">
        <v>65</v>
      </c>
      <c r="N27" s="26" t="s">
        <v>65</v>
      </c>
      <c r="O27" s="26" t="s">
        <v>65</v>
      </c>
      <c r="P27" s="26">
        <v>2.6140688471718021</v>
      </c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</row>
    <row r="28" spans="1:31" s="21" customFormat="1" ht="16.5" customHeight="1">
      <c r="A28" s="21" t="s">
        <v>587</v>
      </c>
      <c r="C28" s="25" t="s">
        <v>8</v>
      </c>
      <c r="D28" s="47">
        <v>5.0474248248038034E-3</v>
      </c>
      <c r="E28" s="47">
        <v>-3.4670735616696424E-3</v>
      </c>
      <c r="F28" s="47">
        <v>-2.5566325562468295E-2</v>
      </c>
      <c r="G28" s="47">
        <v>-1.0073610541916245E-2</v>
      </c>
      <c r="H28" s="47">
        <v>-3.7983331975552925E-3</v>
      </c>
      <c r="I28" s="47">
        <v>0.11034852468026224</v>
      </c>
      <c r="J28" s="47">
        <v>-0.24642436713436777</v>
      </c>
      <c r="K28" s="47">
        <v>-0.43395456616289008</v>
      </c>
      <c r="L28" s="47">
        <v>-1.5671393415219947E-2</v>
      </c>
      <c r="M28" s="47" t="s">
        <v>65</v>
      </c>
      <c r="N28" s="47" t="s">
        <v>65</v>
      </c>
      <c r="O28" s="47" t="s">
        <v>65</v>
      </c>
      <c r="P28" s="47">
        <v>-7.3894261054319732E-2</v>
      </c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</row>
    <row r="29" spans="1:31" s="21" customFormat="1" ht="16.5" customHeight="1">
      <c r="A29" s="21" t="s">
        <v>588</v>
      </c>
      <c r="C29" s="25" t="s">
        <v>9</v>
      </c>
      <c r="D29" s="47">
        <v>-1.228706179545469E-2</v>
      </c>
      <c r="E29" s="47">
        <v>2.077669143481442E-2</v>
      </c>
      <c r="F29" s="47">
        <v>-6.0607171997735354E-2</v>
      </c>
      <c r="G29" s="47">
        <v>6.7498190106446643E-2</v>
      </c>
      <c r="H29" s="47">
        <v>4.5574537613207955E-2</v>
      </c>
      <c r="I29" s="47">
        <v>0.30882081336015044</v>
      </c>
      <c r="J29" s="47">
        <v>-0.16564972263121147</v>
      </c>
      <c r="K29" s="47">
        <v>-0.4615562325260486</v>
      </c>
      <c r="L29" s="47">
        <v>-2.1525363677950216E-2</v>
      </c>
      <c r="M29" s="47" t="s">
        <v>65</v>
      </c>
      <c r="N29" s="47" t="s">
        <v>65</v>
      </c>
      <c r="O29" s="47" t="s">
        <v>65</v>
      </c>
      <c r="P29" s="47">
        <v>-3.9600196277225108E-2</v>
      </c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</row>
    <row r="30" spans="1:31" s="21" customFormat="1"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9" t="str">
        <f>+P17</f>
        <v>Source : MKG_destination - Septembre 2025</v>
      </c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</row>
    <row r="31" spans="1:31">
      <c r="P31" s="14"/>
    </row>
    <row r="32" spans="1:31">
      <c r="P32" s="14"/>
    </row>
    <row r="33" spans="1:31" s="21" customFormat="1" ht="48" customHeight="1">
      <c r="C33" s="15" t="s">
        <v>40</v>
      </c>
      <c r="D33" s="16">
        <v>45658</v>
      </c>
      <c r="E33" s="16">
        <v>45689</v>
      </c>
      <c r="F33" s="16">
        <v>45717</v>
      </c>
      <c r="G33" s="16">
        <v>45748</v>
      </c>
      <c r="H33" s="16">
        <v>45778</v>
      </c>
      <c r="I33" s="16">
        <v>45809</v>
      </c>
      <c r="J33" s="16">
        <v>45839</v>
      </c>
      <c r="K33" s="16">
        <v>45870</v>
      </c>
      <c r="L33" s="16">
        <v>45901</v>
      </c>
      <c r="M33" s="16">
        <v>45931</v>
      </c>
      <c r="N33" s="16">
        <v>45962</v>
      </c>
      <c r="O33" s="16">
        <v>45992</v>
      </c>
      <c r="P33" s="17" t="s">
        <v>3</v>
      </c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</row>
    <row r="34" spans="1:31" s="21" customFormat="1" ht="16.5" customHeight="1">
      <c r="A34" s="21" t="s">
        <v>589</v>
      </c>
      <c r="C34" s="18" t="s">
        <v>4</v>
      </c>
      <c r="D34" s="19">
        <v>0.66661599017813</v>
      </c>
      <c r="E34" s="19">
        <v>0.67058445564625035</v>
      </c>
      <c r="F34" s="19">
        <v>0.74292616516378207</v>
      </c>
      <c r="G34" s="19">
        <v>0.80989940017947382</v>
      </c>
      <c r="H34" s="19">
        <v>0.80783271724925043</v>
      </c>
      <c r="I34" s="19">
        <v>0.87383534262960749</v>
      </c>
      <c r="J34" s="19">
        <v>0.80091338072123386</v>
      </c>
      <c r="K34" s="19">
        <v>0.68022508762339629</v>
      </c>
      <c r="L34" s="19">
        <v>0.82898271203392593</v>
      </c>
      <c r="M34" s="19" t="s">
        <v>65</v>
      </c>
      <c r="N34" s="19" t="s">
        <v>65</v>
      </c>
      <c r="O34" s="19" t="s">
        <v>65</v>
      </c>
      <c r="P34" s="19">
        <v>0.76506805343505369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</row>
    <row r="35" spans="1:31" s="21" customFormat="1" ht="16.5" customHeight="1">
      <c r="A35" s="21" t="s">
        <v>590</v>
      </c>
      <c r="C35" s="18" t="s">
        <v>5</v>
      </c>
      <c r="D35" s="20">
        <v>158.54198487903517</v>
      </c>
      <c r="E35" s="20">
        <v>151.56653094116206</v>
      </c>
      <c r="F35" s="20">
        <v>165.02945476932112</v>
      </c>
      <c r="G35" s="20">
        <v>173.29842388790885</v>
      </c>
      <c r="H35" s="20">
        <v>187.37087598125282</v>
      </c>
      <c r="I35" s="20">
        <v>228.20004516107426</v>
      </c>
      <c r="J35" s="20">
        <v>167.02445781658875</v>
      </c>
      <c r="K35" s="20">
        <v>138.37082970080107</v>
      </c>
      <c r="L35" s="20">
        <v>204.64847001504918</v>
      </c>
      <c r="M35" s="20" t="s">
        <v>65</v>
      </c>
      <c r="N35" s="20" t="s">
        <v>65</v>
      </c>
      <c r="O35" s="20" t="s">
        <v>65</v>
      </c>
      <c r="P35" s="46">
        <v>177.06758806147076</v>
      </c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2"/>
      <c r="AD35" s="22"/>
      <c r="AE35" s="22"/>
    </row>
    <row r="36" spans="1:31" s="21" customFormat="1" ht="16.5" customHeight="1">
      <c r="A36" s="21" t="s">
        <v>591</v>
      </c>
      <c r="C36" s="18" t="s">
        <v>6</v>
      </c>
      <c r="D36" s="20">
        <v>105.68662223494414</v>
      </c>
      <c r="E36" s="20">
        <v>101.63815964536973</v>
      </c>
      <c r="F36" s="20">
        <v>122.60469997084157</v>
      </c>
      <c r="G36" s="20">
        <v>140.35428955886559</v>
      </c>
      <c r="H36" s="20">
        <v>151.36432387730775</v>
      </c>
      <c r="I36" s="20">
        <v>199.40926465141922</v>
      </c>
      <c r="J36" s="20">
        <v>133.77212317301519</v>
      </c>
      <c r="K36" s="20">
        <v>94.123309757749439</v>
      </c>
      <c r="L36" s="20">
        <v>169.65004368666905</v>
      </c>
      <c r="M36" s="20" t="s">
        <v>65</v>
      </c>
      <c r="N36" s="20" t="s">
        <v>65</v>
      </c>
      <c r="O36" s="20" t="s">
        <v>65</v>
      </c>
      <c r="P36" s="46">
        <v>135.46875492462939</v>
      </c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2"/>
    </row>
    <row r="37" spans="1:31" s="21" customFormat="1" ht="6" customHeight="1"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</row>
    <row r="38" spans="1:31" s="21" customFormat="1" ht="6" customHeight="1">
      <c r="D38" s="23"/>
      <c r="E38" s="23"/>
      <c r="F38" s="23"/>
      <c r="G38" s="23"/>
      <c r="H38" s="23"/>
      <c r="I38" s="23"/>
      <c r="J38" s="23"/>
      <c r="K38" s="22"/>
      <c r="L38" s="22"/>
      <c r="M38" s="22"/>
      <c r="N38" s="22"/>
      <c r="O38" s="22"/>
      <c r="P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</row>
    <row r="39" spans="1:31" s="21" customFormat="1" ht="16.5" customHeight="1">
      <c r="C39" s="24" t="s">
        <v>64</v>
      </c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</row>
    <row r="40" spans="1:31" s="21" customFormat="1" ht="16.5" customHeight="1">
      <c r="A40" s="21" t="s">
        <v>592</v>
      </c>
      <c r="C40" s="25" t="s">
        <v>7</v>
      </c>
      <c r="D40" s="26">
        <v>2.0757602300520706</v>
      </c>
      <c r="E40" s="26">
        <v>1.7140551795080894</v>
      </c>
      <c r="F40" s="26">
        <v>-2.0192212654661645</v>
      </c>
      <c r="G40" s="26">
        <v>4.1961745090583591</v>
      </c>
      <c r="H40" s="26">
        <v>3.400781907485162</v>
      </c>
      <c r="I40" s="26">
        <v>9.4123512478166091</v>
      </c>
      <c r="J40" s="26">
        <v>9.2628863592299382</v>
      </c>
      <c r="K40" s="26">
        <v>-1.5812063448112368</v>
      </c>
      <c r="L40" s="26">
        <v>1.1277037896115449</v>
      </c>
      <c r="M40" s="26" t="s">
        <v>65</v>
      </c>
      <c r="N40" s="26" t="s">
        <v>65</v>
      </c>
      <c r="O40" s="26" t="s">
        <v>65</v>
      </c>
      <c r="P40" s="26">
        <v>3.1051272178531986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</row>
    <row r="41" spans="1:31" s="21" customFormat="1" ht="16.5" customHeight="1">
      <c r="A41" s="21" t="s">
        <v>593</v>
      </c>
      <c r="C41" s="25" t="s">
        <v>8</v>
      </c>
      <c r="D41" s="47">
        <v>-9.9660494483944095E-4</v>
      </c>
      <c r="E41" s="47">
        <v>-1.4314871584767408E-3</v>
      </c>
      <c r="F41" s="47">
        <v>-1.5754102694896077E-2</v>
      </c>
      <c r="G41" s="47">
        <v>-5.6564624230326377E-3</v>
      </c>
      <c r="H41" s="47">
        <v>1.9381376411364837E-3</v>
      </c>
      <c r="I41" s="47">
        <v>0.14732704994914747</v>
      </c>
      <c r="J41" s="47">
        <v>-0.19491843636614536</v>
      </c>
      <c r="K41" s="47">
        <v>-0.38312588336243592</v>
      </c>
      <c r="L41" s="47">
        <v>2.0435832056397096E-2</v>
      </c>
      <c r="M41" s="47" t="s">
        <v>65</v>
      </c>
      <c r="N41" s="47" t="s">
        <v>65</v>
      </c>
      <c r="O41" s="47" t="s">
        <v>65</v>
      </c>
      <c r="P41" s="47">
        <v>-5.020863537734066E-2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</row>
    <row r="42" spans="1:31" s="21" customFormat="1" ht="16.5" customHeight="1">
      <c r="A42" s="21" t="s">
        <v>594</v>
      </c>
      <c r="C42" s="25" t="s">
        <v>9</v>
      </c>
      <c r="D42" s="47">
        <v>3.1110921349848164E-2</v>
      </c>
      <c r="E42" s="47">
        <v>2.4762062455225831E-2</v>
      </c>
      <c r="F42" s="47">
        <v>-4.1797378601417745E-2</v>
      </c>
      <c r="G42" s="47">
        <v>4.8676581125202123E-2</v>
      </c>
      <c r="H42" s="47">
        <v>4.5971007337471947E-2</v>
      </c>
      <c r="I42" s="47">
        <v>0.28582751605269685</v>
      </c>
      <c r="J42" s="47">
        <v>-8.9630535056649197E-2</v>
      </c>
      <c r="K42" s="47">
        <v>-0.39713957883365569</v>
      </c>
      <c r="L42" s="47">
        <v>3.450873617411343E-2</v>
      </c>
      <c r="M42" s="47" t="s">
        <v>65</v>
      </c>
      <c r="N42" s="47" t="s">
        <v>65</v>
      </c>
      <c r="O42" s="47" t="s">
        <v>65</v>
      </c>
      <c r="P42" s="47">
        <v>-1.0029403881799626E-2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</row>
    <row r="43" spans="1:31" s="21" customFormat="1"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9" t="str">
        <f>+P30</f>
        <v>Source : MKG_destination - Septembre 2025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</row>
    <row r="44" spans="1:31">
      <c r="P44" s="14"/>
    </row>
    <row r="46" spans="1:31" s="21" customFormat="1" ht="48" customHeight="1">
      <c r="C46" s="15" t="s">
        <v>41</v>
      </c>
      <c r="D46" s="16">
        <v>45658</v>
      </c>
      <c r="E46" s="16">
        <v>45689</v>
      </c>
      <c r="F46" s="16">
        <v>45717</v>
      </c>
      <c r="G46" s="16">
        <v>45748</v>
      </c>
      <c r="H46" s="16">
        <v>45778</v>
      </c>
      <c r="I46" s="16">
        <v>45809</v>
      </c>
      <c r="J46" s="16">
        <v>45839</v>
      </c>
      <c r="K46" s="16">
        <v>45870</v>
      </c>
      <c r="L46" s="16">
        <v>45901</v>
      </c>
      <c r="M46" s="16">
        <v>45931</v>
      </c>
      <c r="N46" s="16">
        <v>45962</v>
      </c>
      <c r="O46" s="16">
        <v>45992</v>
      </c>
      <c r="P46" s="17" t="s">
        <v>3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</row>
    <row r="47" spans="1:31" s="21" customFormat="1" ht="16.5" customHeight="1">
      <c r="A47" s="21" t="s">
        <v>595</v>
      </c>
      <c r="C47" s="18" t="s">
        <v>4</v>
      </c>
      <c r="D47" s="19">
        <v>0.65309561293768714</v>
      </c>
      <c r="E47" s="19">
        <v>0.6391925923056061</v>
      </c>
      <c r="F47" s="19">
        <v>0.73380496650027649</v>
      </c>
      <c r="G47" s="19">
        <v>0.79624979283609187</v>
      </c>
      <c r="H47" s="19">
        <v>0.81901336002071534</v>
      </c>
      <c r="I47" s="19">
        <v>0.88577983876618582</v>
      </c>
      <c r="J47" s="19">
        <v>0.81040945562903011</v>
      </c>
      <c r="K47" s="19">
        <v>0.70558800752683271</v>
      </c>
      <c r="L47" s="19">
        <v>0.84175037041750367</v>
      </c>
      <c r="M47" s="19" t="s">
        <v>65</v>
      </c>
      <c r="N47" s="19" t="s">
        <v>65</v>
      </c>
      <c r="O47" s="19" t="s">
        <v>65</v>
      </c>
      <c r="P47" s="19">
        <v>0.76564213741149778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</row>
    <row r="48" spans="1:31" s="21" customFormat="1" ht="16.5" customHeight="1">
      <c r="A48" s="21" t="s">
        <v>596</v>
      </c>
      <c r="C48" s="18" t="s">
        <v>5</v>
      </c>
      <c r="D48" s="20">
        <v>337.30859236277394</v>
      </c>
      <c r="E48" s="20">
        <v>297.70244658792325</v>
      </c>
      <c r="F48" s="20">
        <v>329.118528792608</v>
      </c>
      <c r="G48" s="20">
        <v>359.73315880784077</v>
      </c>
      <c r="H48" s="20">
        <v>398.74420491249958</v>
      </c>
      <c r="I48" s="20">
        <v>492.1735385216578</v>
      </c>
      <c r="J48" s="20">
        <v>386.55900062502161</v>
      </c>
      <c r="K48" s="20">
        <v>327.32481834463152</v>
      </c>
      <c r="L48" s="20">
        <v>418.50843617173206</v>
      </c>
      <c r="M48" s="20" t="s">
        <v>65</v>
      </c>
      <c r="N48" s="20" t="s">
        <v>65</v>
      </c>
      <c r="O48" s="20" t="s">
        <v>65</v>
      </c>
      <c r="P48" s="46">
        <v>377.51223504771247</v>
      </c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2"/>
      <c r="AD48" s="22"/>
      <c r="AE48" s="22"/>
    </row>
    <row r="49" spans="1:31" s="21" customFormat="1" ht="16.5" customHeight="1">
      <c r="A49" s="21" t="s">
        <v>597</v>
      </c>
      <c r="C49" s="18" t="s">
        <v>6</v>
      </c>
      <c r="D49" s="20">
        <v>220.29476187831429</v>
      </c>
      <c r="E49" s="20">
        <v>190.28919857025591</v>
      </c>
      <c r="F49" s="20">
        <v>241.50881099528002</v>
      </c>
      <c r="G49" s="20">
        <v>286.43745317701615</v>
      </c>
      <c r="H49" s="20">
        <v>326.57683105417493</v>
      </c>
      <c r="I49" s="20">
        <v>435.95739759669715</v>
      </c>
      <c r="J49" s="20">
        <v>313.27106926502563</v>
      </c>
      <c r="K49" s="20">
        <v>230.95646638987103</v>
      </c>
      <c r="L49" s="20">
        <v>352.27963117040571</v>
      </c>
      <c r="M49" s="20" t="s">
        <v>65</v>
      </c>
      <c r="N49" s="20" t="s">
        <v>65</v>
      </c>
      <c r="O49" s="20" t="s">
        <v>65</v>
      </c>
      <c r="P49" s="46">
        <v>289.03927454092229</v>
      </c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2"/>
    </row>
    <row r="50" spans="1:31" s="21" customFormat="1" ht="6" customHeight="1"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</row>
    <row r="51" spans="1:31" s="21" customFormat="1" ht="6" customHeight="1">
      <c r="D51" s="23"/>
      <c r="E51" s="23"/>
      <c r="F51" s="23"/>
      <c r="G51" s="23"/>
      <c r="H51" s="23"/>
      <c r="I51" s="23"/>
      <c r="J51" s="23"/>
      <c r="K51" s="22"/>
      <c r="L51" s="22"/>
      <c r="M51" s="22"/>
      <c r="N51" s="22"/>
      <c r="O51" s="22"/>
      <c r="P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</row>
    <row r="52" spans="1:31" s="21" customFormat="1" ht="16.5" customHeight="1">
      <c r="C52" s="24" t="s">
        <v>64</v>
      </c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</row>
    <row r="53" spans="1:31" s="21" customFormat="1" ht="16.5" customHeight="1">
      <c r="A53" s="21" t="s">
        <v>598</v>
      </c>
      <c r="C53" s="25" t="s">
        <v>7</v>
      </c>
      <c r="D53" s="26">
        <v>3.7071445363684452</v>
      </c>
      <c r="E53" s="26">
        <v>2.2113962525040609</v>
      </c>
      <c r="F53" s="26">
        <v>1.191482772251784</v>
      </c>
      <c r="G53" s="26">
        <v>4.5125600652332842</v>
      </c>
      <c r="H53" s="26">
        <v>4.0118913821533759</v>
      </c>
      <c r="I53" s="26">
        <v>10.183345741415085</v>
      </c>
      <c r="J53" s="26">
        <v>11.186352718598458</v>
      </c>
      <c r="K53" s="26">
        <v>0.17019095024176645</v>
      </c>
      <c r="L53" s="26">
        <v>3.278499313067873</v>
      </c>
      <c r="M53" s="26" t="s">
        <v>65</v>
      </c>
      <c r="N53" s="26" t="s">
        <v>65</v>
      </c>
      <c r="O53" s="26" t="s">
        <v>65</v>
      </c>
      <c r="P53" s="26">
        <v>4.5322434535240097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</row>
    <row r="54" spans="1:31" s="21" customFormat="1" ht="16.5" customHeight="1">
      <c r="A54" s="21" t="s">
        <v>599</v>
      </c>
      <c r="C54" s="25" t="s">
        <v>8</v>
      </c>
      <c r="D54" s="47">
        <v>7.8814605281083638E-2</v>
      </c>
      <c r="E54" s="47">
        <v>1.4641904023315888E-3</v>
      </c>
      <c r="F54" s="47">
        <v>9.9010320876109503E-3</v>
      </c>
      <c r="G54" s="47">
        <v>6.8538862110935073E-2</v>
      </c>
      <c r="H54" s="47">
        <v>4.0290010969971091E-2</v>
      </c>
      <c r="I54" s="47">
        <v>0.16539600171185787</v>
      </c>
      <c r="J54" s="47">
        <v>-0.20268708239825128</v>
      </c>
      <c r="K54" s="47">
        <v>-0.33177347822786885</v>
      </c>
      <c r="L54" s="47">
        <v>4.6465809814489445E-2</v>
      </c>
      <c r="M54" s="47" t="s">
        <v>65</v>
      </c>
      <c r="N54" s="47" t="s">
        <v>65</v>
      </c>
      <c r="O54" s="47" t="s">
        <v>65</v>
      </c>
      <c r="P54" s="47">
        <v>-2.3550917314197228E-2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</row>
    <row r="55" spans="1:31" s="21" customFormat="1" ht="16.5" customHeight="1">
      <c r="A55" s="21" t="s">
        <v>600</v>
      </c>
      <c r="C55" s="25" t="s">
        <v>9</v>
      </c>
      <c r="D55" s="47">
        <v>0.14373611129069674</v>
      </c>
      <c r="E55" s="47">
        <v>3.7353201150609694E-2</v>
      </c>
      <c r="F55" s="47">
        <v>2.6569491965023673E-2</v>
      </c>
      <c r="G55" s="47">
        <v>0.13273391597137563</v>
      </c>
      <c r="H55" s="47">
        <v>9.3872759573668363E-2</v>
      </c>
      <c r="I55" s="47">
        <v>0.3167791918558962</v>
      </c>
      <c r="J55" s="47">
        <v>-7.5007238307438939E-2</v>
      </c>
      <c r="K55" s="47">
        <v>-0.33015778916913696</v>
      </c>
      <c r="L55" s="47">
        <v>8.8875998618026086E-2</v>
      </c>
      <c r="M55" s="47" t="s">
        <v>65</v>
      </c>
      <c r="N55" s="47" t="s">
        <v>65</v>
      </c>
      <c r="O55" s="47" t="s">
        <v>65</v>
      </c>
      <c r="P55" s="47">
        <v>3.788714893653955E-2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</row>
    <row r="56" spans="1:31" s="21" customFormat="1"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9" t="str">
        <f>+P43</f>
        <v>Source : MKG_destination - Septembre 2025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</row>
    <row r="57" spans="1:31"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56"/>
    </row>
    <row r="58" spans="1:31"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56"/>
    </row>
    <row r="59" spans="1:31" s="21" customFormat="1" ht="48" customHeight="1">
      <c r="C59" s="15" t="s">
        <v>42</v>
      </c>
      <c r="D59" s="16">
        <v>45658</v>
      </c>
      <c r="E59" s="16">
        <v>45689</v>
      </c>
      <c r="F59" s="16">
        <v>45717</v>
      </c>
      <c r="G59" s="16">
        <v>45748</v>
      </c>
      <c r="H59" s="16">
        <v>45778</v>
      </c>
      <c r="I59" s="16">
        <v>45809</v>
      </c>
      <c r="J59" s="16">
        <v>45839</v>
      </c>
      <c r="K59" s="16">
        <v>45870</v>
      </c>
      <c r="L59" s="16">
        <v>45901</v>
      </c>
      <c r="M59" s="16">
        <v>45931</v>
      </c>
      <c r="N59" s="16">
        <v>45962</v>
      </c>
      <c r="O59" s="16">
        <v>45992</v>
      </c>
      <c r="P59" s="17" t="s">
        <v>3</v>
      </c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</row>
    <row r="60" spans="1:31" s="21" customFormat="1" ht="16.5" customHeight="1">
      <c r="A60" s="21" t="s">
        <v>432</v>
      </c>
      <c r="C60" s="18" t="s">
        <v>4</v>
      </c>
      <c r="D60" s="19">
        <v>0.643131089249525</v>
      </c>
      <c r="E60" s="19">
        <v>0.65704235766760066</v>
      </c>
      <c r="F60" s="19">
        <v>0.72910260373924596</v>
      </c>
      <c r="G60" s="19">
        <v>0.79876106010742776</v>
      </c>
      <c r="H60" s="19">
        <v>0.79518688140206906</v>
      </c>
      <c r="I60" s="19">
        <v>0.86494687142238924</v>
      </c>
      <c r="J60" s="19">
        <v>0.77716499988844889</v>
      </c>
      <c r="K60" s="19">
        <v>0.66320404434521274</v>
      </c>
      <c r="L60" s="19">
        <v>0.81174999202664466</v>
      </c>
      <c r="M60" s="19" t="s">
        <v>65</v>
      </c>
      <c r="N60" s="19" t="s">
        <v>65</v>
      </c>
      <c r="O60" s="19" t="s">
        <v>65</v>
      </c>
      <c r="P60" s="19">
        <v>0.74924165184186853</v>
      </c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</row>
    <row r="61" spans="1:31" s="21" customFormat="1" ht="16.5" customHeight="1">
      <c r="A61" s="21" t="s">
        <v>433</v>
      </c>
      <c r="C61" s="18" t="s">
        <v>5</v>
      </c>
      <c r="D61" s="20">
        <v>177.92475689372412</v>
      </c>
      <c r="E61" s="20">
        <v>162.19785978542879</v>
      </c>
      <c r="F61" s="20">
        <v>179.56374783139265</v>
      </c>
      <c r="G61" s="20">
        <v>190.95017151325186</v>
      </c>
      <c r="H61" s="20">
        <v>210.83384918578645</v>
      </c>
      <c r="I61" s="20">
        <v>258.92418242642128</v>
      </c>
      <c r="J61" s="20">
        <v>197.26562585092563</v>
      </c>
      <c r="K61" s="20">
        <v>166.63232940588361</v>
      </c>
      <c r="L61" s="20">
        <v>226.78801936040773</v>
      </c>
      <c r="M61" s="20" t="s">
        <v>65</v>
      </c>
      <c r="N61" s="20" t="s">
        <v>65</v>
      </c>
      <c r="O61" s="20" t="s">
        <v>65</v>
      </c>
      <c r="P61" s="46">
        <v>199.46691360732544</v>
      </c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2"/>
      <c r="AD61" s="22"/>
      <c r="AE61" s="22"/>
    </row>
    <row r="62" spans="1:31" s="21" customFormat="1" ht="16.5" customHeight="1">
      <c r="A62" s="21" t="s">
        <v>434</v>
      </c>
      <c r="C62" s="18" t="s">
        <v>6</v>
      </c>
      <c r="D62" s="20">
        <v>114.42894270551773</v>
      </c>
      <c r="E62" s="20">
        <v>106.57086420205705</v>
      </c>
      <c r="F62" s="20">
        <v>130.92039608104577</v>
      </c>
      <c r="G62" s="20">
        <v>152.52356142562022</v>
      </c>
      <c r="H62" s="20">
        <v>167.65231102803966</v>
      </c>
      <c r="I62" s="20">
        <v>223.95566152533303</v>
      </c>
      <c r="J62" s="20">
        <v>153.30794009242942</v>
      </c>
      <c r="K62" s="20">
        <v>110.51123478064572</v>
      </c>
      <c r="L62" s="20">
        <v>184.09517290754951</v>
      </c>
      <c r="M62" s="20" t="s">
        <v>65</v>
      </c>
      <c r="N62" s="20" t="s">
        <v>65</v>
      </c>
      <c r="O62" s="20" t="s">
        <v>65</v>
      </c>
      <c r="P62" s="46">
        <v>149.44891983895178</v>
      </c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2"/>
    </row>
    <row r="63" spans="1:31" s="21" customFormat="1" ht="6" customHeight="1"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</row>
    <row r="64" spans="1:31" s="21" customFormat="1" ht="6" customHeight="1">
      <c r="D64" s="23"/>
      <c r="E64" s="23"/>
      <c r="F64" s="23"/>
      <c r="G64" s="23"/>
      <c r="H64" s="23"/>
      <c r="I64" s="23"/>
      <c r="J64" s="23"/>
      <c r="K64" s="22"/>
      <c r="L64" s="22"/>
      <c r="M64" s="22"/>
      <c r="N64" s="22"/>
      <c r="O64" s="22"/>
      <c r="P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</row>
    <row r="65" spans="1:29" s="21" customFormat="1" ht="16.5" customHeight="1">
      <c r="C65" s="24" t="s">
        <v>64</v>
      </c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</row>
    <row r="66" spans="1:29" s="21" customFormat="1" ht="16.5" customHeight="1">
      <c r="A66" s="21" t="s">
        <v>435</v>
      </c>
      <c r="C66" s="25" t="s">
        <v>7</v>
      </c>
      <c r="D66" s="26">
        <v>1.5251614851886197</v>
      </c>
      <c r="E66" s="26">
        <v>2.4613690627594109</v>
      </c>
      <c r="F66" s="26">
        <v>-1.6541001741320005</v>
      </c>
      <c r="G66" s="26">
        <v>5.1732658465056369</v>
      </c>
      <c r="H66" s="26">
        <v>3.7583960873145195</v>
      </c>
      <c r="I66" s="26">
        <v>10.757261513610828</v>
      </c>
      <c r="J66" s="26">
        <v>8.6033744390639271</v>
      </c>
      <c r="K66" s="26">
        <v>-1.7925948223844523</v>
      </c>
      <c r="L66" s="26">
        <v>1.0958256383351572</v>
      </c>
      <c r="M66" s="26" t="s">
        <v>65</v>
      </c>
      <c r="N66" s="26" t="s">
        <v>65</v>
      </c>
      <c r="O66" s="26" t="s">
        <v>65</v>
      </c>
      <c r="P66" s="26">
        <v>3.3424689098937477</v>
      </c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</row>
    <row r="67" spans="1:29" s="21" customFormat="1" ht="16.5" customHeight="1">
      <c r="A67" s="21" t="s">
        <v>436</v>
      </c>
      <c r="C67" s="25" t="s">
        <v>8</v>
      </c>
      <c r="D67" s="47">
        <v>4.4537147242484254E-2</v>
      </c>
      <c r="E67" s="47">
        <v>-6.2004987639409093E-3</v>
      </c>
      <c r="F67" s="47">
        <v>1.7537037180035409E-3</v>
      </c>
      <c r="G67" s="47">
        <v>2.0880402618918437E-2</v>
      </c>
      <c r="H67" s="47">
        <v>1.5997817736680409E-2</v>
      </c>
      <c r="I67" s="47">
        <v>0.14080825369244532</v>
      </c>
      <c r="J67" s="47">
        <v>-0.20406733101650709</v>
      </c>
      <c r="K67" s="47">
        <v>-0.36236924450980224</v>
      </c>
      <c r="L67" s="47">
        <v>3.1154192178376894E-2</v>
      </c>
      <c r="M67" s="47" t="s">
        <v>65</v>
      </c>
      <c r="N67" s="47" t="s">
        <v>65</v>
      </c>
      <c r="O67" s="47" t="s">
        <v>65</v>
      </c>
      <c r="P67" s="47">
        <v>-4.1361324075899764E-2</v>
      </c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</row>
    <row r="68" spans="1:29" s="21" customFormat="1" ht="16.5" customHeight="1">
      <c r="A68" s="21" t="s">
        <v>437</v>
      </c>
      <c r="C68" s="25" t="s">
        <v>9</v>
      </c>
      <c r="D68" s="47">
        <v>6.9909657282749116E-2</v>
      </c>
      <c r="E68" s="47">
        <v>3.2477497260129828E-2</v>
      </c>
      <c r="F68" s="47">
        <v>-2.0468722164524777E-2</v>
      </c>
      <c r="G68" s="47">
        <v>9.1577657350121022E-2</v>
      </c>
      <c r="H68" s="47">
        <v>6.6400503885721385E-2</v>
      </c>
      <c r="I68" s="47">
        <v>0.30284139147071998</v>
      </c>
      <c r="J68" s="47">
        <v>-0.10498764499339086</v>
      </c>
      <c r="K68" s="47">
        <v>-0.37915038178689753</v>
      </c>
      <c r="L68" s="47">
        <v>4.5264792357812E-2</v>
      </c>
      <c r="M68" s="47" t="s">
        <v>65</v>
      </c>
      <c r="N68" s="47" t="s">
        <v>65</v>
      </c>
      <c r="O68" s="47" t="s">
        <v>65</v>
      </c>
      <c r="P68" s="47">
        <v>3.4017946663522647E-3</v>
      </c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</row>
    <row r="69" spans="1:29" s="21" customFormat="1"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9" t="str">
        <f>+P56</f>
        <v>Source : MKG_destination - Septembre 2025</v>
      </c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</row>
    <row r="70" spans="1:29" s="31" customFormat="1"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</row>
    <row r="72" spans="1:29" s="21" customFormat="1" ht="24.6">
      <c r="B72" s="43" t="s">
        <v>62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</row>
    <row r="73" spans="1:29" ht="15">
      <c r="C73" s="57"/>
    </row>
    <row r="74" spans="1:29">
      <c r="B74" s="68"/>
      <c r="C74" s="68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8"/>
      <c r="R74" s="69"/>
      <c r="S74" s="69"/>
      <c r="T74" s="69"/>
      <c r="U74" s="69"/>
    </row>
    <row r="75" spans="1:29" s="34" customFormat="1"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</row>
    <row r="76" spans="1:29" s="58" customFormat="1">
      <c r="D76" s="59">
        <f t="shared" ref="D76:N76" si="0">+EDATE(E76,-1)</f>
        <v>45566</v>
      </c>
      <c r="E76" s="59">
        <f t="shared" si="0"/>
        <v>45597</v>
      </c>
      <c r="F76" s="59">
        <f t="shared" si="0"/>
        <v>45627</v>
      </c>
      <c r="G76" s="59">
        <f t="shared" si="0"/>
        <v>45658</v>
      </c>
      <c r="H76" s="59">
        <f t="shared" si="0"/>
        <v>45689</v>
      </c>
      <c r="I76" s="59">
        <f t="shared" si="0"/>
        <v>45717</v>
      </c>
      <c r="J76" s="59">
        <f t="shared" si="0"/>
        <v>45748</v>
      </c>
      <c r="K76" s="59">
        <f t="shared" si="0"/>
        <v>45778</v>
      </c>
      <c r="L76" s="59">
        <f t="shared" si="0"/>
        <v>45809</v>
      </c>
      <c r="M76" s="59">
        <f t="shared" si="0"/>
        <v>45839</v>
      </c>
      <c r="N76" s="59">
        <f t="shared" si="0"/>
        <v>45870</v>
      </c>
      <c r="O76" s="59">
        <v>45901</v>
      </c>
      <c r="P76" s="70"/>
    </row>
    <row r="77" spans="1:29" s="60" customFormat="1">
      <c r="B77" s="61"/>
      <c r="C77" s="60" t="s">
        <v>38</v>
      </c>
      <c r="D77" s="62">
        <v>-2.9912331822527838E-2</v>
      </c>
      <c r="E77" s="62">
        <v>-1.4026124108113658E-2</v>
      </c>
      <c r="F77" s="62">
        <v>2.7515334353394483E-2</v>
      </c>
      <c r="G77" s="62">
        <v>-1.2174528939555507E-2</v>
      </c>
      <c r="H77" s="62">
        <v>5.1432785337674369E-2</v>
      </c>
      <c r="I77" s="62">
        <v>-0.116749326363911</v>
      </c>
      <c r="J77" s="62">
        <v>9.9494214552417803E-2</v>
      </c>
      <c r="K77" s="62">
        <v>2.5683824983962378E-2</v>
      </c>
      <c r="L77" s="62">
        <v>0.26966881377089913</v>
      </c>
      <c r="M77" s="62">
        <v>-0.24086951865287365</v>
      </c>
      <c r="N77" s="62">
        <v>-0.45324704750250122</v>
      </c>
      <c r="O77" s="62">
        <v>-3.1466474153417523E-2</v>
      </c>
    </row>
    <row r="78" spans="1:29" s="60" customFormat="1">
      <c r="B78" s="61"/>
      <c r="C78" s="60" t="s">
        <v>39</v>
      </c>
      <c r="D78" s="62">
        <v>-6.4428467745422768E-2</v>
      </c>
      <c r="E78" s="62">
        <v>-2.8807705370827108E-2</v>
      </c>
      <c r="F78" s="62">
        <v>3.8711365802099884E-2</v>
      </c>
      <c r="G78" s="62">
        <v>-1.228706179545469E-2</v>
      </c>
      <c r="H78" s="62">
        <v>2.077669143481442E-2</v>
      </c>
      <c r="I78" s="62">
        <v>-6.0607171997735354E-2</v>
      </c>
      <c r="J78" s="62">
        <v>6.7498190106446643E-2</v>
      </c>
      <c r="K78" s="62">
        <v>4.5574537613207955E-2</v>
      </c>
      <c r="L78" s="62">
        <v>0.30882081336015044</v>
      </c>
      <c r="M78" s="62">
        <v>-0.16564972263121147</v>
      </c>
      <c r="N78" s="62">
        <v>-0.4615562325260486</v>
      </c>
      <c r="O78" s="62">
        <v>-2.1525363677950216E-2</v>
      </c>
    </row>
    <row r="79" spans="1:29" s="60" customFormat="1">
      <c r="B79" s="61"/>
      <c r="C79" s="60" t="s">
        <v>40</v>
      </c>
      <c r="D79" s="62">
        <v>-8.1983576174979533E-2</v>
      </c>
      <c r="E79" s="62">
        <v>-1.9209441222096335E-2</v>
      </c>
      <c r="F79" s="62">
        <v>6.0931592698051817E-2</v>
      </c>
      <c r="G79" s="62">
        <v>3.1110921349848164E-2</v>
      </c>
      <c r="H79" s="62">
        <v>2.4762062455225831E-2</v>
      </c>
      <c r="I79" s="62">
        <v>-4.1797378601417745E-2</v>
      </c>
      <c r="J79" s="62">
        <v>4.8676581125202123E-2</v>
      </c>
      <c r="K79" s="62">
        <v>4.5971007337471947E-2</v>
      </c>
      <c r="L79" s="62">
        <v>0.28582751605269685</v>
      </c>
      <c r="M79" s="62">
        <v>-8.9630535056649197E-2</v>
      </c>
      <c r="N79" s="62">
        <v>-0.39713957883365569</v>
      </c>
      <c r="O79" s="62">
        <v>3.450873617411343E-2</v>
      </c>
    </row>
    <row r="80" spans="1:29" s="58" customFormat="1">
      <c r="B80" s="66"/>
      <c r="C80" s="60" t="s">
        <v>41</v>
      </c>
      <c r="D80" s="62">
        <v>-5.8669529137118759E-2</v>
      </c>
      <c r="E80" s="62">
        <v>-2.1713930264691816E-3</v>
      </c>
      <c r="F80" s="62">
        <v>0.21271810594844154</v>
      </c>
      <c r="G80" s="62">
        <v>0.14373611129069674</v>
      </c>
      <c r="H80" s="62">
        <v>3.7353201150609694E-2</v>
      </c>
      <c r="I80" s="62">
        <v>2.6569491965023673E-2</v>
      </c>
      <c r="J80" s="62">
        <v>0.13273391597137563</v>
      </c>
      <c r="K80" s="62">
        <v>9.3872759573668363E-2</v>
      </c>
      <c r="L80" s="62">
        <v>0.3167791918558962</v>
      </c>
      <c r="M80" s="62">
        <v>-7.5007238307438939E-2</v>
      </c>
      <c r="N80" s="62">
        <v>-0.33015778916913696</v>
      </c>
      <c r="O80" s="62">
        <v>8.8875998618026086E-2</v>
      </c>
    </row>
    <row r="81" spans="2:29" s="34" customFormat="1"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</row>
    <row r="82" spans="2:29" s="34" customFormat="1"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</row>
    <row r="83" spans="2:29" s="34" customFormat="1"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</row>
    <row r="84" spans="2:29" s="34" customFormat="1"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</row>
    <row r="85" spans="2:29">
      <c r="B85" s="68"/>
      <c r="C85" s="68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8"/>
      <c r="Q85" s="68"/>
      <c r="R85" s="69"/>
      <c r="S85" s="69"/>
      <c r="T85" s="69"/>
      <c r="U85" s="69"/>
    </row>
    <row r="86" spans="2:29">
      <c r="B86" s="68"/>
      <c r="C86" s="68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8"/>
      <c r="Q86" s="68"/>
      <c r="R86" s="69"/>
      <c r="S86" s="69"/>
      <c r="T86" s="69"/>
      <c r="U86" s="69"/>
    </row>
    <row r="87" spans="2:29">
      <c r="B87" s="68"/>
      <c r="C87" s="68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8"/>
      <c r="R87" s="69"/>
      <c r="S87" s="69"/>
      <c r="T87" s="69"/>
      <c r="U87" s="69"/>
    </row>
    <row r="88" spans="2:29">
      <c r="B88" s="68"/>
      <c r="C88" s="68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8"/>
      <c r="R88" s="69"/>
      <c r="S88" s="69"/>
      <c r="T88" s="69"/>
      <c r="U88" s="69"/>
    </row>
    <row r="89" spans="2:29">
      <c r="B89" s="68"/>
      <c r="C89" s="68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8"/>
      <c r="R89" s="69"/>
      <c r="S89" s="69"/>
      <c r="T89" s="69"/>
      <c r="U89" s="69"/>
    </row>
    <row r="95" spans="2:29">
      <c r="C95" s="30"/>
    </row>
    <row r="96" spans="2:29">
      <c r="O96" s="2"/>
      <c r="P96" s="2" t="str">
        <f>+P69</f>
        <v>Source : MKG_destination - Septembre 2025</v>
      </c>
    </row>
    <row r="98" spans="3:3">
      <c r="C98" s="63" t="s">
        <v>552</v>
      </c>
    </row>
  </sheetData>
  <printOptions horizontalCentered="1"/>
  <pageMargins left="0.27559055118110237" right="0.39370078740157483" top="0.98425196850393704" bottom="0.74803149606299213" header="0.51181102362204722" footer="0.51181102362204722"/>
  <pageSetup paperSize="9" scale="41"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17</vt:i4>
      </vt:variant>
    </vt:vector>
  </HeadingPairs>
  <TitlesOfParts>
    <vt:vector size="26" baseType="lpstr">
      <vt:lpstr>Carte Zones</vt:lpstr>
      <vt:lpstr>92, 93, 94, 75</vt:lpstr>
      <vt:lpstr>Observatoire Paris</vt:lpstr>
      <vt:lpstr>Benchmark Paris</vt:lpstr>
      <vt:lpstr>Observatoire CDT 92</vt:lpstr>
      <vt:lpstr>Observatoire CDT 93</vt:lpstr>
      <vt:lpstr>Observatoire CDT 94</vt:lpstr>
      <vt:lpstr>Consolidation sans Paris</vt:lpstr>
      <vt:lpstr>Consolidation av Paris</vt:lpstr>
      <vt:lpstr>'92, 93, 94, 75'!Impression_des_titres</vt:lpstr>
      <vt:lpstr>'Benchmark Paris'!Impression_des_titres</vt:lpstr>
      <vt:lpstr>'Consolidation av Paris'!Impression_des_titres</vt:lpstr>
      <vt:lpstr>'Consolidation sans Paris'!Impression_des_titres</vt:lpstr>
      <vt:lpstr>'Observatoire CDT 92'!Impression_des_titres</vt:lpstr>
      <vt:lpstr>'Observatoire CDT 93'!Impression_des_titres</vt:lpstr>
      <vt:lpstr>'Observatoire CDT 94'!Impression_des_titres</vt:lpstr>
      <vt:lpstr>'Observatoire Paris'!Impression_des_titres</vt:lpstr>
      <vt:lpstr>'92, 93, 94, 75'!Zone_d_impression</vt:lpstr>
      <vt:lpstr>'Benchmark Paris'!Zone_d_impression</vt:lpstr>
      <vt:lpstr>'Carte Zones'!Zone_d_impression</vt:lpstr>
      <vt:lpstr>'Consolidation av Paris'!Zone_d_impression</vt:lpstr>
      <vt:lpstr>'Consolidation sans Paris'!Zone_d_impression</vt:lpstr>
      <vt:lpstr>'Observatoire CDT 92'!Zone_d_impression</vt:lpstr>
      <vt:lpstr>'Observatoire CDT 93'!Zone_d_impression</vt:lpstr>
      <vt:lpstr>'Observatoire CDT 94'!Zone_d_impression</vt:lpstr>
      <vt:lpstr>'Observatoire Paris'!Zone_d_impression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 DE SAN JUAN</dc:creator>
  <cp:lastModifiedBy>Laurence Poirier</cp:lastModifiedBy>
  <dcterms:created xsi:type="dcterms:W3CDTF">2025-02-20T09:46:20Z</dcterms:created>
  <dcterms:modified xsi:type="dcterms:W3CDTF">2025-11-10T09:26:18Z</dcterms:modified>
</cp:coreProperties>
</file>