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sdtourisme-my.sharepoint.com/personal/l_poirier_tourisme93_com/Documents/observatoire CDT/"/>
    </mc:Choice>
  </mc:AlternateContent>
  <xr:revisionPtr revIDLastSave="0" documentId="8_{29B770EF-726A-4D82-9542-C068E87F1AED}" xr6:coauthVersionLast="47" xr6:coauthVersionMax="47" xr10:uidLastSave="{00000000-0000-0000-0000-000000000000}"/>
  <bookViews>
    <workbookView xWindow="-108" yWindow="-108" windowWidth="23256" windowHeight="12456" tabRatio="892" activeTab="5" xr2:uid="{E6E07B27-25D8-441F-B265-D47965B841C9}"/>
  </bookViews>
  <sheets>
    <sheet name="Carte Zones" sheetId="1" r:id="rId1"/>
    <sheet name="92, 93, 94, 75" sheetId="90" r:id="rId2"/>
    <sheet name="Observatoire Paris" sheetId="91" r:id="rId3"/>
    <sheet name="Benchmark Paris" sheetId="92" r:id="rId4"/>
    <sheet name="Observatoire CDT 92" sheetId="93" r:id="rId5"/>
    <sheet name="Observatoire CDT 93" sheetId="94" r:id="rId6"/>
    <sheet name="Observatoire CDT 94" sheetId="95" r:id="rId7"/>
    <sheet name="Consolidation sans Paris" sheetId="96" r:id="rId8"/>
    <sheet name="Consolidation av Paris" sheetId="97" r:id="rId9"/>
  </sheets>
  <definedNames>
    <definedName name="_xlnm._FilterDatabase" localSheetId="1" hidden="1">'92, 93, 94, 75'!#REF!</definedName>
    <definedName name="_xlnm._FilterDatabase" localSheetId="3" hidden="1">'Benchmark Paris'!$C$196:$P$199</definedName>
    <definedName name="_xlnm._FilterDatabase" localSheetId="8" hidden="1">'Consolidation av Paris'!#REF!</definedName>
    <definedName name="_xlnm._FilterDatabase" localSheetId="7" hidden="1">'Consolidation sans Paris'!#REF!</definedName>
    <definedName name="_xlnm._FilterDatabase" localSheetId="4" hidden="1">'Observatoire CDT 92'!#REF!</definedName>
    <definedName name="_xlnm._FilterDatabase" localSheetId="5" hidden="1">'Observatoire CDT 93'!#REF!</definedName>
    <definedName name="_xlnm._FilterDatabase" localSheetId="6" hidden="1">'Observatoire CDT 94'!#REF!</definedName>
    <definedName name="_xlnm._FilterDatabase" localSheetId="2" hidden="1">'Observatoire Paris'!$C$199:$P$202</definedName>
    <definedName name="_xlnm.Print_Titles" localSheetId="1">'92, 93, 94, 75'!$1:$4</definedName>
    <definedName name="_xlnm.Print_Titles" localSheetId="3">'Benchmark Paris'!$1:$4</definedName>
    <definedName name="_xlnm.Print_Titles" localSheetId="8">'Consolidation av Paris'!$1:$4</definedName>
    <definedName name="_xlnm.Print_Titles" localSheetId="7">'Consolidation sans Paris'!$1:$4</definedName>
    <definedName name="_xlnm.Print_Titles" localSheetId="4">'Observatoire CDT 92'!$1:$4</definedName>
    <definedName name="_xlnm.Print_Titles" localSheetId="5">'Observatoire CDT 93'!$1:$4</definedName>
    <definedName name="_xlnm.Print_Titles" localSheetId="6">'Observatoire CDT 94'!$1:$4</definedName>
    <definedName name="_xlnm.Print_Titles" localSheetId="2">'Observatoire Paris'!$1:$4</definedName>
    <definedName name="_xlnm.Print_Area" localSheetId="1">'92, 93, 94, 75'!$B$1:$Q$74</definedName>
    <definedName name="_xlnm.Print_Area" localSheetId="3">'Benchmark Paris'!$B$1:$Q$212</definedName>
    <definedName name="_xlnm.Print_Area" localSheetId="0">'Carte Zones'!$B$1:$H$45</definedName>
    <definedName name="_xlnm.Print_Area" localSheetId="8">'Consolidation av Paris'!$B$1:$Q$99</definedName>
    <definedName name="_xlnm.Print_Area" localSheetId="7">'Consolidation sans Paris'!$B$1:$Q$99</definedName>
    <definedName name="_xlnm.Print_Area" localSheetId="4">'Observatoire CDT 92'!$B$1:$Q$138</definedName>
    <definedName name="_xlnm.Print_Area" localSheetId="5">'Observatoire CDT 93'!$B$1:$Q$349</definedName>
    <definedName name="_xlnm.Print_Area" localSheetId="6">'Observatoire CDT 94'!$B$1:$Q$98</definedName>
    <definedName name="_xlnm.Print_Area" localSheetId="2">'Observatoire Paris'!$B$1:$Q$295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6" i="97" l="1"/>
  <c r="M76" i="97" s="1"/>
  <c r="L76" i="97" s="1"/>
  <c r="K76" i="97" s="1"/>
  <c r="J76" i="97" s="1"/>
  <c r="I76" i="97" s="1"/>
  <c r="H76" i="97" s="1"/>
  <c r="G76" i="97" s="1"/>
  <c r="F76" i="97" s="1"/>
  <c r="E76" i="97" s="1"/>
  <c r="D76" i="97" s="1"/>
  <c r="P56" i="97"/>
  <c r="P69" i="97" s="1"/>
  <c r="P96" i="97" s="1"/>
  <c r="P30" i="97"/>
  <c r="P43" i="97" s="1"/>
  <c r="N76" i="96"/>
  <c r="M76" i="96" s="1"/>
  <c r="L76" i="96" s="1"/>
  <c r="K76" i="96" s="1"/>
  <c r="J76" i="96" s="1"/>
  <c r="I76" i="96"/>
  <c r="H76" i="96"/>
  <c r="G76" i="96" s="1"/>
  <c r="F76" i="96" s="1"/>
  <c r="E76" i="96" s="1"/>
  <c r="D76" i="96" s="1"/>
  <c r="P30" i="96"/>
  <c r="P43" i="96" s="1"/>
  <c r="P56" i="96" s="1"/>
  <c r="P69" i="96" s="1"/>
  <c r="P96" i="96" s="1"/>
  <c r="P56" i="95"/>
  <c r="P71" i="95" s="1"/>
  <c r="P84" i="95" s="1"/>
  <c r="P97" i="95" s="1"/>
  <c r="P43" i="95"/>
  <c r="P30" i="95"/>
  <c r="P150" i="94"/>
  <c r="P163" i="94" s="1"/>
  <c r="P176" i="94" s="1"/>
  <c r="P190" i="94" s="1"/>
  <c r="P203" i="94" s="1"/>
  <c r="P216" i="94" s="1"/>
  <c r="P229" i="94" s="1"/>
  <c r="P243" i="94" s="1"/>
  <c r="P256" i="94" s="1"/>
  <c r="P269" i="94" s="1"/>
  <c r="P282" i="94" s="1"/>
  <c r="P296" i="94" s="1"/>
  <c r="P309" i="94" s="1"/>
  <c r="P322" i="94" s="1"/>
  <c r="P335" i="94" s="1"/>
  <c r="P348" i="94" s="1"/>
  <c r="F43" i="90"/>
  <c r="F42" i="90"/>
  <c r="J44" i="90"/>
  <c r="M42" i="90"/>
  <c r="L42" i="90"/>
  <c r="P30" i="94"/>
  <c r="P43" i="94" s="1"/>
  <c r="P56" i="94" s="1"/>
  <c r="P69" i="94" s="1"/>
  <c r="P84" i="94" s="1"/>
  <c r="P97" i="94" s="1"/>
  <c r="P110" i="94" s="1"/>
  <c r="P123" i="94" s="1"/>
  <c r="P137" i="94" s="1"/>
  <c r="L30" i="90"/>
  <c r="K30" i="90"/>
  <c r="H30" i="90"/>
  <c r="E29" i="90"/>
  <c r="P43" i="93"/>
  <c r="P56" i="93" s="1"/>
  <c r="P69" i="93" s="1"/>
  <c r="P84" i="93" s="1"/>
  <c r="P97" i="93" s="1"/>
  <c r="P110" i="93" s="1"/>
  <c r="P123" i="93" s="1"/>
  <c r="P136" i="93" s="1"/>
  <c r="P30" i="93"/>
  <c r="P30" i="92"/>
  <c r="P43" i="92" s="1"/>
  <c r="P56" i="92" s="1"/>
  <c r="P69" i="92" s="1"/>
  <c r="P82" i="92" s="1"/>
  <c r="P95" i="92" s="1"/>
  <c r="P108" i="92" s="1"/>
  <c r="P121" i="92" s="1"/>
  <c r="P134" i="92" s="1"/>
  <c r="P147" i="92" s="1"/>
  <c r="P160" i="92" s="1"/>
  <c r="P173" i="92" s="1"/>
  <c r="P186" i="92" s="1"/>
  <c r="P199" i="92" s="1"/>
  <c r="P212" i="92" s="1"/>
  <c r="P16" i="92"/>
  <c r="O16" i="92"/>
  <c r="N16" i="92"/>
  <c r="M16" i="92"/>
  <c r="H16" i="92"/>
  <c r="G16" i="92"/>
  <c r="F16" i="92"/>
  <c r="E16" i="92"/>
  <c r="D16" i="92"/>
  <c r="P14" i="92"/>
  <c r="O14" i="92"/>
  <c r="N14" i="92"/>
  <c r="L14" i="92"/>
  <c r="K14" i="92"/>
  <c r="J14" i="92"/>
  <c r="I14" i="92"/>
  <c r="H14" i="92"/>
  <c r="G14" i="92"/>
  <c r="F14" i="92"/>
  <c r="E14" i="92"/>
  <c r="D14" i="92"/>
  <c r="P10" i="92"/>
  <c r="O10" i="92"/>
  <c r="N10" i="92"/>
  <c r="M10" i="92"/>
  <c r="H10" i="92"/>
  <c r="G10" i="92"/>
  <c r="F10" i="92"/>
  <c r="E10" i="92"/>
  <c r="D10" i="92"/>
  <c r="P8" i="92"/>
  <c r="O8" i="92"/>
  <c r="N8" i="92"/>
  <c r="L8" i="92"/>
  <c r="K8" i="92"/>
  <c r="J8" i="92"/>
  <c r="I8" i="92"/>
  <c r="H8" i="92"/>
  <c r="G8" i="92"/>
  <c r="F8" i="92"/>
  <c r="E8" i="92"/>
  <c r="D8" i="92"/>
  <c r="O18" i="90"/>
  <c r="H18" i="90"/>
  <c r="N18" i="90"/>
  <c r="K12" i="90"/>
  <c r="H12" i="90"/>
  <c r="E18" i="90"/>
  <c r="F11" i="90"/>
  <c r="P30" i="91"/>
  <c r="P43" i="91" s="1"/>
  <c r="P56" i="91" s="1"/>
  <c r="P69" i="91" s="1"/>
  <c r="P82" i="91" s="1"/>
  <c r="P95" i="91" s="1"/>
  <c r="P110" i="91" s="1"/>
  <c r="P123" i="91" s="1"/>
  <c r="P136" i="91" s="1"/>
  <c r="P149" i="91" s="1"/>
  <c r="P162" i="91" s="1"/>
  <c r="P176" i="91" s="1"/>
  <c r="P189" i="91" s="1"/>
  <c r="P202" i="91" s="1"/>
  <c r="P215" i="91" s="1"/>
  <c r="P228" i="91" s="1"/>
  <c r="P242" i="91" s="1"/>
  <c r="P255" i="91" s="1"/>
  <c r="P268" i="91" s="1"/>
  <c r="P281" i="91" s="1"/>
  <c r="P294" i="91" s="1"/>
  <c r="H64" i="90"/>
  <c r="F64" i="90"/>
  <c r="E64" i="90"/>
  <c r="I64" i="90" s="1"/>
  <c r="L57" i="90"/>
  <c r="P56" i="90"/>
  <c r="O56" i="90"/>
  <c r="N56" i="90"/>
  <c r="M56" i="90"/>
  <c r="L56" i="90"/>
  <c r="K56" i="90"/>
  <c r="J56" i="90"/>
  <c r="I56" i="90"/>
  <c r="H56" i="90"/>
  <c r="G56" i="90"/>
  <c r="F56" i="90"/>
  <c r="E56" i="90"/>
  <c r="D56" i="90"/>
  <c r="L51" i="90"/>
  <c r="P50" i="90"/>
  <c r="O50" i="90"/>
  <c r="N50" i="90"/>
  <c r="M50" i="90"/>
  <c r="L50" i="90"/>
  <c r="K50" i="90"/>
  <c r="J50" i="90"/>
  <c r="I50" i="90"/>
  <c r="H50" i="90"/>
  <c r="G50" i="90"/>
  <c r="F50" i="90"/>
  <c r="E50" i="90"/>
  <c r="D50" i="90"/>
  <c r="P44" i="90"/>
  <c r="O44" i="90"/>
  <c r="M44" i="90"/>
  <c r="L44" i="90"/>
  <c r="K44" i="90"/>
  <c r="I44" i="90"/>
  <c r="H44" i="90"/>
  <c r="D44" i="90"/>
  <c r="O43" i="90"/>
  <c r="M43" i="90"/>
  <c r="I43" i="90"/>
  <c r="O42" i="90"/>
  <c r="N42" i="90"/>
  <c r="G42" i="90"/>
  <c r="P38" i="90"/>
  <c r="O38" i="90"/>
  <c r="M38" i="90"/>
  <c r="L38" i="90"/>
  <c r="K38" i="90"/>
  <c r="J38" i="90"/>
  <c r="I38" i="90"/>
  <c r="H38" i="90"/>
  <c r="D38" i="90"/>
  <c r="O37" i="90"/>
  <c r="M37" i="90"/>
  <c r="I37" i="90"/>
  <c r="F37" i="90"/>
  <c r="O36" i="90"/>
  <c r="N36" i="90"/>
  <c r="L36" i="90"/>
  <c r="G36" i="90"/>
  <c r="F36" i="90"/>
  <c r="P32" i="90"/>
  <c r="P45" i="90" s="1"/>
  <c r="P58" i="90" s="1"/>
  <c r="N30" i="90"/>
  <c r="M30" i="90"/>
  <c r="J30" i="90"/>
  <c r="I30" i="90"/>
  <c r="G30" i="90"/>
  <c r="F30" i="90"/>
  <c r="D30" i="90"/>
  <c r="N24" i="90"/>
  <c r="M24" i="90"/>
  <c r="L24" i="90"/>
  <c r="K24" i="90"/>
  <c r="J24" i="90"/>
  <c r="I24" i="90"/>
  <c r="H24" i="90"/>
  <c r="G24" i="90"/>
  <c r="F24" i="90"/>
  <c r="D24" i="90"/>
  <c r="E23" i="90"/>
  <c r="K18" i="90"/>
  <c r="J18" i="90"/>
  <c r="G18" i="90"/>
  <c r="O12" i="90"/>
  <c r="N12" i="90"/>
  <c r="J12" i="90"/>
  <c r="G12" i="90"/>
  <c r="E12" i="90"/>
  <c r="O11" i="90"/>
  <c r="N11" i="90"/>
  <c r="M11" i="90"/>
  <c r="K11" i="90"/>
  <c r="H11" i="90"/>
  <c r="D16" i="90" l="1"/>
  <c r="D10" i="90"/>
  <c r="I11" i="90"/>
  <c r="I17" i="90"/>
  <c r="L12" i="90"/>
  <c r="L18" i="90"/>
  <c r="J11" i="90"/>
  <c r="J17" i="90"/>
  <c r="M18" i="90"/>
  <c r="M12" i="90"/>
  <c r="K17" i="90"/>
  <c r="M17" i="90"/>
  <c r="P29" i="90"/>
  <c r="P23" i="90"/>
  <c r="N17" i="90"/>
  <c r="M36" i="90"/>
  <c r="G64" i="90"/>
  <c r="O17" i="90"/>
  <c r="F17" i="90"/>
  <c r="I12" i="90"/>
  <c r="I18" i="90"/>
  <c r="H17" i="90"/>
  <c r="O23" i="90"/>
  <c r="O29" i="90"/>
  <c r="O24" i="90"/>
  <c r="O30" i="90"/>
  <c r="K36" i="90"/>
  <c r="K42" i="90"/>
  <c r="F38" i="90"/>
  <c r="F44" i="90"/>
  <c r="G38" i="90"/>
  <c r="G44" i="90"/>
  <c r="D25" i="90" l="1"/>
  <c r="D31" i="90"/>
  <c r="O16" i="90"/>
  <c r="O10" i="90"/>
  <c r="J29" i="90"/>
  <c r="J23" i="90"/>
  <c r="J16" i="92"/>
  <c r="J10" i="92"/>
  <c r="H15" i="92"/>
  <c r="H9" i="92"/>
  <c r="P51" i="90"/>
  <c r="P57" i="90"/>
  <c r="N55" i="90"/>
  <c r="N49" i="90"/>
  <c r="G23" i="90"/>
  <c r="G29" i="90"/>
  <c r="G31" i="90"/>
  <c r="G25" i="90"/>
  <c r="F31" i="90"/>
  <c r="F25" i="90"/>
  <c r="M10" i="90"/>
  <c r="M16" i="90"/>
  <c r="K16" i="92"/>
  <c r="K10" i="92"/>
  <c r="E30" i="90"/>
  <c r="E24" i="90"/>
  <c r="E57" i="90"/>
  <c r="E51" i="90"/>
  <c r="P55" i="90"/>
  <c r="P49" i="90"/>
  <c r="I29" i="90"/>
  <c r="I23" i="90"/>
  <c r="H31" i="90"/>
  <c r="H25" i="90"/>
  <c r="E16" i="90"/>
  <c r="E10" i="90"/>
  <c r="L55" i="90"/>
  <c r="L49" i="90"/>
  <c r="I42" i="90"/>
  <c r="I36" i="90"/>
  <c r="F15" i="92"/>
  <c r="F9" i="92"/>
  <c r="L16" i="92"/>
  <c r="L10" i="92"/>
  <c r="G15" i="92"/>
  <c r="G9" i="92"/>
  <c r="F57" i="90"/>
  <c r="F51" i="90"/>
  <c r="D49" i="90"/>
  <c r="D55" i="90"/>
  <c r="H37" i="90"/>
  <c r="H43" i="90"/>
  <c r="K29" i="90"/>
  <c r="K23" i="90"/>
  <c r="E31" i="90"/>
  <c r="E25" i="90"/>
  <c r="F10" i="90"/>
  <c r="F16" i="90"/>
  <c r="L29" i="90"/>
  <c r="L23" i="90"/>
  <c r="I25" i="90"/>
  <c r="I31" i="90"/>
  <c r="H16" i="90"/>
  <c r="H10" i="90"/>
  <c r="D15" i="92"/>
  <c r="D9" i="92"/>
  <c r="G57" i="90"/>
  <c r="G51" i="90"/>
  <c r="H57" i="90"/>
  <c r="H51" i="90"/>
  <c r="I55" i="90"/>
  <c r="I49" i="90"/>
  <c r="L43" i="90"/>
  <c r="L37" i="90"/>
  <c r="M29" i="90"/>
  <c r="M23" i="90"/>
  <c r="P17" i="90"/>
  <c r="P11" i="90"/>
  <c r="K31" i="90"/>
  <c r="K25" i="90"/>
  <c r="N10" i="90"/>
  <c r="N16" i="90"/>
  <c r="N15" i="92"/>
  <c r="N9" i="92"/>
  <c r="K55" i="90"/>
  <c r="K49" i="90"/>
  <c r="E42" i="90"/>
  <c r="E36" i="90"/>
  <c r="L10" i="90"/>
  <c r="L16" i="90"/>
  <c r="I15" i="92"/>
  <c r="I9" i="92"/>
  <c r="E44" i="90"/>
  <c r="E38" i="90"/>
  <c r="N44" i="90"/>
  <c r="N38" i="90"/>
  <c r="O15" i="92"/>
  <c r="O9" i="92"/>
  <c r="K57" i="90"/>
  <c r="K51" i="90"/>
  <c r="N57" i="90"/>
  <c r="N51" i="90"/>
  <c r="O55" i="90"/>
  <c r="O49" i="90"/>
  <c r="P43" i="90"/>
  <c r="P37" i="90"/>
  <c r="N29" i="90"/>
  <c r="N23" i="90"/>
  <c r="D17" i="90"/>
  <c r="D11" i="90"/>
  <c r="L31" i="90"/>
  <c r="L25" i="90"/>
  <c r="G16" i="90"/>
  <c r="G10" i="90"/>
  <c r="O31" i="90"/>
  <c r="O25" i="90"/>
  <c r="O57" i="90"/>
  <c r="O51" i="90"/>
  <c r="J15" i="92"/>
  <c r="J9" i="92"/>
  <c r="I57" i="90"/>
  <c r="I51" i="90"/>
  <c r="D57" i="90"/>
  <c r="D51" i="90"/>
  <c r="H36" i="90"/>
  <c r="H42" i="90"/>
  <c r="G55" i="90"/>
  <c r="G49" i="90"/>
  <c r="E43" i="90"/>
  <c r="E37" i="90"/>
  <c r="H29" i="90"/>
  <c r="H23" i="90"/>
  <c r="E11" i="90"/>
  <c r="E17" i="90"/>
  <c r="M31" i="90"/>
  <c r="M25" i="90"/>
  <c r="I16" i="90"/>
  <c r="I10" i="90"/>
  <c r="J31" i="90"/>
  <c r="J25" i="90"/>
  <c r="P30" i="90"/>
  <c r="P24" i="90"/>
  <c r="P15" i="92"/>
  <c r="P9" i="92"/>
  <c r="K15" i="92"/>
  <c r="K9" i="92"/>
  <c r="M57" i="90"/>
  <c r="M51" i="90"/>
  <c r="H55" i="90"/>
  <c r="H49" i="90"/>
  <c r="E55" i="90"/>
  <c r="E49" i="90"/>
  <c r="F12" i="90"/>
  <c r="F18" i="90"/>
  <c r="D43" i="90"/>
  <c r="D37" i="90"/>
  <c r="D29" i="90"/>
  <c r="D23" i="90"/>
  <c r="G11" i="90"/>
  <c r="G17" i="90"/>
  <c r="N25" i="90"/>
  <c r="N31" i="90"/>
  <c r="J10" i="90"/>
  <c r="J16" i="90"/>
  <c r="M14" i="92"/>
  <c r="M8" i="92"/>
  <c r="M15" i="92"/>
  <c r="M9" i="92"/>
  <c r="M55" i="90"/>
  <c r="M49" i="90"/>
  <c r="D42" i="90"/>
  <c r="D36" i="90"/>
  <c r="P16" i="90"/>
  <c r="P10" i="90"/>
  <c r="J57" i="90"/>
  <c r="J51" i="90"/>
  <c r="I16" i="92"/>
  <c r="I10" i="92"/>
  <c r="E15" i="92"/>
  <c r="E9" i="92"/>
  <c r="J42" i="90"/>
  <c r="J36" i="90"/>
  <c r="F55" i="90"/>
  <c r="F49" i="90"/>
  <c r="J43" i="90"/>
  <c r="J37" i="90"/>
  <c r="K43" i="90"/>
  <c r="K37" i="90"/>
  <c r="L15" i="92"/>
  <c r="L9" i="92"/>
  <c r="J55" i="90"/>
  <c r="J49" i="90"/>
  <c r="P42" i="90"/>
  <c r="P36" i="90"/>
  <c r="N43" i="90"/>
  <c r="N37" i="90"/>
  <c r="D18" i="90"/>
  <c r="D12" i="90"/>
  <c r="P18" i="90"/>
  <c r="P12" i="90"/>
  <c r="G43" i="90"/>
  <c r="G37" i="90"/>
  <c r="F23" i="90"/>
  <c r="F29" i="90"/>
  <c r="L11" i="90"/>
  <c r="L17" i="90"/>
  <c r="P25" i="90"/>
  <c r="P31" i="90"/>
  <c r="K10" i="90"/>
  <c r="K16" i="90"/>
</calcChain>
</file>

<file path=xl/sharedStrings.xml><?xml version="1.0" encoding="utf-8"?>
<sst xmlns="http://schemas.openxmlformats.org/spreadsheetml/2006/main" count="2323" uniqueCount="601">
  <si>
    <t>Zones présentes dans chaque département</t>
  </si>
  <si>
    <t>Performances hôtelières par département</t>
  </si>
  <si>
    <t>Paris</t>
  </si>
  <si>
    <t>Cumul Janv. à mois en cours</t>
  </si>
  <si>
    <t>Taux d'occupation en %</t>
  </si>
  <si>
    <t>Prix moyens en euros TTC</t>
  </si>
  <si>
    <t>RevPAR en euros TTC</t>
  </si>
  <si>
    <t xml:space="preserve"> -   Taux d'occupation en pts</t>
  </si>
  <si>
    <t xml:space="preserve"> -   Prix moyens en %</t>
  </si>
  <si>
    <t xml:space="preserve"> -   RevPAR en %</t>
  </si>
  <si>
    <t>Hauts-de-Seine</t>
  </si>
  <si>
    <t>Seine-Saint-Denis</t>
  </si>
  <si>
    <t>Val-de-Marne</t>
  </si>
  <si>
    <t>Performances hôtelières et para-hôtelières à Paris par catégorie</t>
  </si>
  <si>
    <t>2*</t>
  </si>
  <si>
    <t>3*</t>
  </si>
  <si>
    <t>4*</t>
  </si>
  <si>
    <t>5*</t>
  </si>
  <si>
    <t>Global Hôtellerie</t>
  </si>
  <si>
    <t>Résidences</t>
  </si>
  <si>
    <t>Hôtels + Résidences</t>
  </si>
  <si>
    <t>Performances hôtelières à Paris par zone</t>
  </si>
  <si>
    <t>Alésia, Porte d'Italie</t>
  </si>
  <si>
    <t>Bastille, République</t>
  </si>
  <si>
    <t>Belleville, Nation</t>
  </si>
  <si>
    <t>Bercy, Gare de Lyon, Nation</t>
  </si>
  <si>
    <t>Champs Elysées, Vendôme</t>
  </si>
  <si>
    <t>Clichy, La Chapelle, La Villette</t>
  </si>
  <si>
    <t>Gares, Canal Saint Martin</t>
  </si>
  <si>
    <t>Le Marais, Les Halles</t>
  </si>
  <si>
    <t>Montmartre, Pigalle</t>
  </si>
  <si>
    <t>Notre Dame, quartier Latin</t>
  </si>
  <si>
    <t>Opéra, Grands Boulevards</t>
  </si>
  <si>
    <t>Passy, Bois de Boulogne</t>
  </si>
  <si>
    <t>Porte de Versailles, Necker</t>
  </si>
  <si>
    <t>Saint Germain, Luxembourg, Montparnasse</t>
  </si>
  <si>
    <t>Tour Eiffel, Trocadéro, Invalides</t>
  </si>
  <si>
    <t>Performances hôtelières par catégorie des Hauts-de-Seine</t>
  </si>
  <si>
    <t>Super-économique</t>
  </si>
  <si>
    <t>Economique</t>
  </si>
  <si>
    <t>Moyen de Gamme</t>
  </si>
  <si>
    <t>Haut de Gamme</t>
  </si>
  <si>
    <t>Global</t>
  </si>
  <si>
    <t>Performances hôtelières par zone des Hauts-de-Seine</t>
  </si>
  <si>
    <t>La Défense</t>
  </si>
  <si>
    <t>Hauts-de-Seine Boucle Nord</t>
  </si>
  <si>
    <t>Hauts-de-Seine Nord Paris</t>
  </si>
  <si>
    <t>Hauts-de-Seine Centre</t>
  </si>
  <si>
    <t>Hauts-de-Seine Sud</t>
  </si>
  <si>
    <t>Performances hôtelières par catégorie de Seine-Saint-Denis</t>
  </si>
  <si>
    <t>Performances hôtelières par zone de Seine-Saint-Denis</t>
  </si>
  <si>
    <t>Le Bourget / Villepinte</t>
  </si>
  <si>
    <t>Est ensemble - Petite couronne Paris-est</t>
  </si>
  <si>
    <t>Plaine commune - Paris nord</t>
  </si>
  <si>
    <t>Marne la vallée</t>
  </si>
  <si>
    <t>Zone aéroportuaire  CDG</t>
  </si>
  <si>
    <t>Performances hôtelières par catégorie du Val-de-Marne</t>
  </si>
  <si>
    <t>Performances hôtelières par zone du Val-de-Marne</t>
  </si>
  <si>
    <t>Boucles de la Marne</t>
  </si>
  <si>
    <t>Orly</t>
  </si>
  <si>
    <t>Périphérie de Paris</t>
  </si>
  <si>
    <t>Performances hôtelières de la petite couronne* par catégorie</t>
  </si>
  <si>
    <t>Variation du RevPAR par catégorie dans les hôtels de la petite couronne</t>
  </si>
  <si>
    <t>* Paris exclu</t>
  </si>
  <si>
    <t>Evolution par rapport à 2024</t>
  </si>
  <si>
    <t/>
  </si>
  <si>
    <t>Zone OTCP-Global-2024-Somme de RP</t>
  </si>
  <si>
    <t>Zone OTCP-2-2025-Somme de TO</t>
  </si>
  <si>
    <t>Zone OTCP-2-2025-Somme de PM</t>
  </si>
  <si>
    <t>Zone OTCP-2-2025-Somme de RP</t>
  </si>
  <si>
    <t>Zone OTCP-2-2024-Somme de TO</t>
  </si>
  <si>
    <t>Zone OTCP-2-2024-Somme de PM</t>
  </si>
  <si>
    <t>Zone OTCP-2-2024-Somme de RP</t>
  </si>
  <si>
    <t>Zone OTCP-3-2025-Somme de TO</t>
  </si>
  <si>
    <t>Zone OTCP-3-2025-Somme de PM</t>
  </si>
  <si>
    <t>Zone OTCP-3-2025-Somme de RP</t>
  </si>
  <si>
    <t>Zone OTCP-3-2024-Somme de TO</t>
  </si>
  <si>
    <t>Zone OTCP-3-2024-Somme de PM</t>
  </si>
  <si>
    <t>Zone OTCP-3-2024-Somme de RP</t>
  </si>
  <si>
    <t>Zone OTCP-4-2025-Somme de TO</t>
  </si>
  <si>
    <t>Zone OTCP-4-2025-Somme de PM</t>
  </si>
  <si>
    <t>Zone OTCP-4-2025-Somme de RP</t>
  </si>
  <si>
    <t>Zone OTCP-4-2024-Somme de TO</t>
  </si>
  <si>
    <t>Zone OTCP-4-2024-Somme de PM</t>
  </si>
  <si>
    <t>Zone OTCP-4-2024-Somme de RP</t>
  </si>
  <si>
    <t>Zone OTCP-5-2025-Somme de TO</t>
  </si>
  <si>
    <t>Zone OTCP-5-2025-Somme de PM</t>
  </si>
  <si>
    <t>Zone OTCP-5-2025-Somme de RP</t>
  </si>
  <si>
    <t>Zone OTCP-5-2024-Somme de TO</t>
  </si>
  <si>
    <t>Zone OTCP-5-2024-Somme de PM</t>
  </si>
  <si>
    <t>Zone OTCP-5-2024-Somme de RP</t>
  </si>
  <si>
    <t>Zone OTCP-Global-2025-Somme de TO</t>
  </si>
  <si>
    <t>Zone OTCP-Global-2025-Somme de PM</t>
  </si>
  <si>
    <t>Zone OTCP-Global-2025-Somme de RP</t>
  </si>
  <si>
    <t>Zone OTCP-Global-2024-Somme de TO</t>
  </si>
  <si>
    <t>Zone OTCP-Global-2024-Somme de PM</t>
  </si>
  <si>
    <t>Zone OTCP-RT-2025-Somme de TO</t>
  </si>
  <si>
    <t>Zone OTCP-RT-2025-Somme de PM</t>
  </si>
  <si>
    <t>Zone OTCP-RT-2025-Somme de RP</t>
  </si>
  <si>
    <t>Zone OTCP-RT-2024-Somme de TO</t>
  </si>
  <si>
    <t>Zone OTCP-RT-2024-Somme de PM</t>
  </si>
  <si>
    <t>Zone OTCP-RT-2024-Somme de RP</t>
  </si>
  <si>
    <t>Zone OTCP-Hôtels+RT-2025-Somme de TO</t>
  </si>
  <si>
    <t>Zone OTCP-Hôtels+RT-2025-Somme de PM</t>
  </si>
  <si>
    <t>Zone OTCP-Hôtels+RT-2025-Somme de RP</t>
  </si>
  <si>
    <t>Zone OTCP-Hôtels+RT-2024-Somme de TO</t>
  </si>
  <si>
    <t>Zone OTCP-Hôtels+RT-2024-Somme de PM</t>
  </si>
  <si>
    <t>Zone OTCP-Hôtels+RT-2024-Somme de RP</t>
  </si>
  <si>
    <t>Zone OTCP-Alésia, Porte d'Italie-2025-Somme de TO</t>
  </si>
  <si>
    <t>Zone OTCP-Alésia, Porte d'Italie-2025-Somme de PM</t>
  </si>
  <si>
    <t>Zone OTCP-Alésia, Porte d'Italie-2025-Somme de RP</t>
  </si>
  <si>
    <t>Zone OTCP-Alésia, Porte d'Italie-2024-Somme de TO</t>
  </si>
  <si>
    <t>Zone OTCP-Alésia, Porte d'Italie-2024-Somme de PM</t>
  </si>
  <si>
    <t>Zone OTCP-Alésia, Porte d'Italie-2024-Somme de RP</t>
  </si>
  <si>
    <t>Zone OTCP-Bastille, République-2025-Somme de TO</t>
  </si>
  <si>
    <t>Zone OTCP-Bastille, République-2025-Somme de PM</t>
  </si>
  <si>
    <t>Zone OTCP-Bastille, République-2025-Somme de RP</t>
  </si>
  <si>
    <t>Zone OTCP-Bastille, République-2024-Somme de TO</t>
  </si>
  <si>
    <t>Zone OTCP-Bastille, République-2024-Somme de PM</t>
  </si>
  <si>
    <t>Zone OTCP-Bastille, République-2024-Somme de RP</t>
  </si>
  <si>
    <t>Zone OTCP-Belleville, Nation-2025-Somme de TO</t>
  </si>
  <si>
    <t>Zone OTCP-Belleville, Nation-2025-Somme de PM</t>
  </si>
  <si>
    <t>Zone OTCP-Belleville, Nation-2025-Somme de RP</t>
  </si>
  <si>
    <t>Zone OTCP-Belleville, Nation-2024-Somme de TO</t>
  </si>
  <si>
    <t>Zone OTCP-Belleville, Nation-2024-Somme de PM</t>
  </si>
  <si>
    <t>Zone OTCP-Belleville, Nation-2024-Somme de RP</t>
  </si>
  <si>
    <t>Zone OTCP-Bercy, Gare de Lyon, Nation-2025-Somme de TO</t>
  </si>
  <si>
    <t>Zone OTCP-Bercy, Gare de Lyon, Nation-2025-Somme de PM</t>
  </si>
  <si>
    <t>Zone OTCP-Bercy, Gare de Lyon, Nation-2025-Somme de RP</t>
  </si>
  <si>
    <t>Zone OTCP-Bercy, Gare de Lyon, Nation-2024-Somme de TO</t>
  </si>
  <si>
    <t>Zone OTCP-Bercy, Gare de Lyon, Nation-2024-Somme de PM</t>
  </si>
  <si>
    <t>Zone OTCP-Bercy, Gare de Lyon, Nation-2024-Somme de RP</t>
  </si>
  <si>
    <t>Zone OTCP-Champs Elysées, Vendôme-2025-Somme de TO</t>
  </si>
  <si>
    <t>Zone OTCP-Champs Elysées, Vendôme-2025-Somme de PM</t>
  </si>
  <si>
    <t>Zone OTCP-Champs Elysées, Vendôme-2025-Somme de RP</t>
  </si>
  <si>
    <t>Zone OTCP-Champs Elysées, Vendôme-2024-Somme de TO</t>
  </si>
  <si>
    <t>Zone OTCP-Champs Elysées, Vendôme-2024-Somme de PM</t>
  </si>
  <si>
    <t>Zone OTCP-Champs Elysées, Vendôme-2024-Somme de RP</t>
  </si>
  <si>
    <t>Zone OTCP-Clichy, La Chapelle, La Villette-2025-Somme de TO</t>
  </si>
  <si>
    <t>Zone OTCP-Clichy, La Chapelle, La Villette-2025-Somme de PM</t>
  </si>
  <si>
    <t>Zone OTCP-Clichy, La Chapelle, La Villette-2025-Somme de RP</t>
  </si>
  <si>
    <t>Zone OTCP-Clichy, La Chapelle, La Villette-2024-Somme de TO</t>
  </si>
  <si>
    <t>Zone OTCP-Clichy, La Chapelle, La Villette-2024-Somme de PM</t>
  </si>
  <si>
    <t>Zone OTCP-Clichy, La Chapelle, La Villette-2024-Somme de RP</t>
  </si>
  <si>
    <t>Zone OTCP-Gares, Canal Saint Martin-2025-Somme de TO</t>
  </si>
  <si>
    <t>Zone OTCP-Gares, Canal Saint Martin-2025-Somme de PM</t>
  </si>
  <si>
    <t>Zone OTCP-Gares, Canal Saint Martin-2025-Somme de RP</t>
  </si>
  <si>
    <t>Zone OTCP-Gares, Canal Saint Martin-2024-Somme de TO</t>
  </si>
  <si>
    <t>Zone OTCP-Gares, Canal Saint Martin-2024-Somme de PM</t>
  </si>
  <si>
    <t>Zone OTCP-Gares, Canal Saint Martin-2024-Somme de RP</t>
  </si>
  <si>
    <t>Zone OTCP-Le Marais, Les Halles-2025-Somme de TO</t>
  </si>
  <si>
    <t>Zone OTCP-Le Marais, Les Halles-2025-Somme de PM</t>
  </si>
  <si>
    <t>Zone OTCP-Le Marais, Les Halles-2025-Somme de RP</t>
  </si>
  <si>
    <t>Zone OTCP-Le Marais, Les Halles-2024-Somme de TO</t>
  </si>
  <si>
    <t>Zone OTCP-Le Marais, Les Halles-2024-Somme de PM</t>
  </si>
  <si>
    <t>Zone OTCP-Le Marais, Les Halles-2024-Somme de RP</t>
  </si>
  <si>
    <t>Zone OTCP-Montmartre, Pigalle-2025-Somme de TO</t>
  </si>
  <si>
    <t>Zone OTCP-Montmartre, Pigalle-2025-Somme de PM</t>
  </si>
  <si>
    <t>Zone OTCP-Montmartre, Pigalle-2025-Somme de RP</t>
  </si>
  <si>
    <t>Zone OTCP-Montmartre, Pigalle-2024-Somme de TO</t>
  </si>
  <si>
    <t>Zone OTCP-Montmartre, Pigalle-2024-Somme de PM</t>
  </si>
  <si>
    <t>Zone OTCP-Montmartre, Pigalle-2024-Somme de RP</t>
  </si>
  <si>
    <t>Zone OTCP-Notre Dame, quartier Latin-2025-Somme de TO</t>
  </si>
  <si>
    <t>Zone OTCP-Notre Dame, quartier Latin-2025-Somme de PM</t>
  </si>
  <si>
    <t>Zone OTCP-Notre Dame, quartier Latin-2025-Somme de RP</t>
  </si>
  <si>
    <t>Zone OTCP-Notre Dame, quartier Latin-2024-Somme de TO</t>
  </si>
  <si>
    <t>Zone OTCP-Notre Dame, quartier Latin-2024-Somme de PM</t>
  </si>
  <si>
    <t>Zone OTCP-Notre Dame, quartier Latin-2024-Somme de RP</t>
  </si>
  <si>
    <t>Zone OTCP-Opéra, Grands Boulevards-2025-Somme de TO</t>
  </si>
  <si>
    <t>Zone OTCP-Opéra, Grands Boulevards-2025-Somme de PM</t>
  </si>
  <si>
    <t>Zone OTCP-Opéra, Grands Boulevards-2025-Somme de RP</t>
  </si>
  <si>
    <t>Zone OTCP-Opéra, Grands Boulevards-2024-Somme de TO</t>
  </si>
  <si>
    <t>Zone OTCP-Opéra, Grands Boulevards-2024-Somme de PM</t>
  </si>
  <si>
    <t>Zone OTCP-Opéra, Grands Boulevards-2024-Somme de RP</t>
  </si>
  <si>
    <t>Zone OTCP-Passy, Bois de Boulogne-2025-Somme de TO</t>
  </si>
  <si>
    <t>Zone OTCP-Passy, Bois de Boulogne-2025-Somme de PM</t>
  </si>
  <si>
    <t>Zone OTCP-Passy, Bois de Boulogne-2025-Somme de RP</t>
  </si>
  <si>
    <t>Zone OTCP-Passy, Bois de Boulogne-2024-Somme de TO</t>
  </si>
  <si>
    <t>Zone OTCP-Passy, Bois de Boulogne-2024-Somme de PM</t>
  </si>
  <si>
    <t>Zone OTCP-Passy, Bois de Boulogne-2024-Somme de RP</t>
  </si>
  <si>
    <t>Zone OTCP-Porte de Versailles, Necker-2025-Somme de TO</t>
  </si>
  <si>
    <t>Zone OTCP-Porte de Versailles, Necker-2025-Somme de PM</t>
  </si>
  <si>
    <t>Zone OTCP-Porte de Versailles, Necker-2025-Somme de RP</t>
  </si>
  <si>
    <t>Zone OTCP-Porte de Versailles, Necker-2024-Somme de TO</t>
  </si>
  <si>
    <t>Zone OTCP-Porte de Versailles, Necker-2024-Somme de PM</t>
  </si>
  <si>
    <t>Zone OTCP-Porte de Versailles, Necker-2024-Somme de RP</t>
  </si>
  <si>
    <t>Zone OTCP-Saint Germain, Luxembourg, Montparnasse-2025-Somme de TO</t>
  </si>
  <si>
    <t>Zone OTCP-Saint Germain, Luxembourg, Montparnasse-2025-Somme de PM</t>
  </si>
  <si>
    <t>Zone OTCP-Saint Germain, Luxembourg, Montparnasse-2025-Somme de RP</t>
  </si>
  <si>
    <t>Zone OTCP-Saint Germain, Luxembourg, Montparnasse-2024-Somme de TO</t>
  </si>
  <si>
    <t>Zone OTCP-Saint Germain, Luxembourg, Montparnasse-2024-Somme de PM</t>
  </si>
  <si>
    <t>Zone OTCP-Saint Germain, Luxembourg, Montparnasse-2024-Somme de RP</t>
  </si>
  <si>
    <t>Zone OTCP-Tour Eiffel, Trocadéro, Invalides-2025-Somme de TO</t>
  </si>
  <si>
    <t>Zone OTCP-Tour Eiffel, Trocadéro, Invalides-2025-Somme de PM</t>
  </si>
  <si>
    <t>Zone OTCP-Tour Eiffel, Trocadéro, Invalides-2025-Somme de RP</t>
  </si>
  <si>
    <t>Zone OTCP-Tour Eiffel, Trocadéro, Invalides-2024-Somme de TO</t>
  </si>
  <si>
    <t>Zone OTCP-Tour Eiffel, Trocadéro, Invalides-2024-Somme de PM</t>
  </si>
  <si>
    <t>Zone OTCP-Tour Eiffel, Trocadéro, Invalides-2024-Somme de RP</t>
  </si>
  <si>
    <t>92-Super-économique-2025-Somme de TO</t>
  </si>
  <si>
    <t>92-Super-économique-2025-Somme de PM</t>
  </si>
  <si>
    <t>92-Super-économique-2025-Somme de RP</t>
  </si>
  <si>
    <t>92-Super-économique-2024-Somme de TO</t>
  </si>
  <si>
    <t>92-Super-économique-2024-Somme de PM</t>
  </si>
  <si>
    <t>92-Super-économique-2024-Somme de RP</t>
  </si>
  <si>
    <t>92-Economique-2025-Somme de TO</t>
  </si>
  <si>
    <t>92-Economique-2025-Somme de PM</t>
  </si>
  <si>
    <t>92-Economique-2025-Somme de RP</t>
  </si>
  <si>
    <t>92-Economique-2024-Somme de TO</t>
  </si>
  <si>
    <t>92-Economique-2024-Somme de PM</t>
  </si>
  <si>
    <t>92-Economique-2024-Somme de RP</t>
  </si>
  <si>
    <t>92-Moyen de Gamme-2025-Somme de TO</t>
  </si>
  <si>
    <t>92-Moyen de Gamme-2025-Somme de PM</t>
  </si>
  <si>
    <t>92-Moyen de Gamme-2025-Somme de RP</t>
  </si>
  <si>
    <t>92-Moyen de Gamme-2024-Somme de TO</t>
  </si>
  <si>
    <t>92-Moyen de Gamme-2024-Somme de PM</t>
  </si>
  <si>
    <t>92-Moyen de Gamme-2024-Somme de RP</t>
  </si>
  <si>
    <t>92-Haut de Gamme-2025-Somme de TO</t>
  </si>
  <si>
    <t>92-Haut de Gamme-2025-Somme de PM</t>
  </si>
  <si>
    <t>92-Haut de Gamme-2025-Somme de RP</t>
  </si>
  <si>
    <t>92-Haut de Gamme-2024-Somme de TO</t>
  </si>
  <si>
    <t>92-Haut de Gamme-2024-Somme de PM</t>
  </si>
  <si>
    <t>92-Haut de Gamme-2024-Somme de RP</t>
  </si>
  <si>
    <t>92-Global-2025-Somme de TO</t>
  </si>
  <si>
    <t>92-Global-2025-Somme de PM</t>
  </si>
  <si>
    <t>92-Global-2025-Somme de RP</t>
  </si>
  <si>
    <t>92-Global-2024-Somme de TO</t>
  </si>
  <si>
    <t>92-Global-2024-Somme de PM</t>
  </si>
  <si>
    <t>92-Global-2024-Somme de RP</t>
  </si>
  <si>
    <t>92-La Défense-2025-Somme de TO</t>
  </si>
  <si>
    <t>92-La Défense-2025-Somme de PM</t>
  </si>
  <si>
    <t>92-La Défense-2025-Somme de RP</t>
  </si>
  <si>
    <t>92-La Défense-2024-Somme de TO</t>
  </si>
  <si>
    <t>92-La Défense-2024-Somme de PM</t>
  </si>
  <si>
    <t>92-La Défense-2024-Somme de RP</t>
  </si>
  <si>
    <t>92-Hauts-de-Seine Boucle Nord-2025-Somme de TO</t>
  </si>
  <si>
    <t>92-Hauts-de-Seine Boucle Nord-2025-Somme de PM</t>
  </si>
  <si>
    <t>92-Hauts-de-Seine Boucle Nord-2025-Somme de RP</t>
  </si>
  <si>
    <t>92-Hauts-de-Seine Boucle Nord-2024-Somme de TO</t>
  </si>
  <si>
    <t>92-Hauts-de-Seine Boucle Nord-2024-Somme de PM</t>
  </si>
  <si>
    <t>92-Hauts-de-Seine Boucle Nord-2024-Somme de RP</t>
  </si>
  <si>
    <t>92-Hauts-de-Seine Nord Paris-2025-Somme de TO</t>
  </si>
  <si>
    <t>92-Hauts-de-Seine Nord Paris-2025-Somme de PM</t>
  </si>
  <si>
    <t>92-Hauts-de-Seine Nord Paris-2025-Somme de RP</t>
  </si>
  <si>
    <t>92-Hauts-de-Seine Nord Paris-2024-Somme de TO</t>
  </si>
  <si>
    <t>92-Hauts-de-Seine Nord Paris-2024-Somme de PM</t>
  </si>
  <si>
    <t>92-Hauts-de-Seine Nord Paris-2024-Somme de RP</t>
  </si>
  <si>
    <t>92-Hauts-de-Seine Centre-2025-Somme de TO</t>
  </si>
  <si>
    <t>92-Hauts-de-Seine Centre-2025-Somme de PM</t>
  </si>
  <si>
    <t>92-Hauts-de-Seine Centre-2025-Somme de RP</t>
  </si>
  <si>
    <t>92-Hauts-de-Seine Centre-2024-Somme de TO</t>
  </si>
  <si>
    <t>92-Hauts-de-Seine Centre-2024-Somme de PM</t>
  </si>
  <si>
    <t>92-Hauts-de-Seine Centre-2024-Somme de RP</t>
  </si>
  <si>
    <t>92-Hauts-de-Seine Sud-2025-Somme de TO</t>
  </si>
  <si>
    <t>92-Hauts-de-Seine Sud-2025-Somme de PM</t>
  </si>
  <si>
    <t>92-Hauts-de-Seine Sud-2025-Somme de RP</t>
  </si>
  <si>
    <t>92-Hauts-de-Seine Sud-2024-Somme de TO</t>
  </si>
  <si>
    <t>92-Hauts-de-Seine Sud-2024-Somme de PM</t>
  </si>
  <si>
    <t>92-Hauts-de-Seine Sud-2024-Somme de RP</t>
  </si>
  <si>
    <t>93-Super-économique-2025-Somme de TO</t>
  </si>
  <si>
    <t>93-Super-économique-2025-Somme de PM</t>
  </si>
  <si>
    <t>93-Super-économique-2025-Somme de RP</t>
  </si>
  <si>
    <t>93-Super-économique-2024-Somme de TO</t>
  </si>
  <si>
    <t>93-Super-économique-2024-Somme de PM</t>
  </si>
  <si>
    <t>93-Super-économique-2024-Somme de RP</t>
  </si>
  <si>
    <t>93-Economique-2025-Somme de TO</t>
  </si>
  <si>
    <t>93-Economique-2025-Somme de PM</t>
  </si>
  <si>
    <t>93-Economique-2025-Somme de RP</t>
  </si>
  <si>
    <t>93-Economique-2024-Somme de TO</t>
  </si>
  <si>
    <t>93-Economique-2024-Somme de PM</t>
  </si>
  <si>
    <t>93-Economique-2024-Somme de RP</t>
  </si>
  <si>
    <t>93-Moyen de Gamme-2025-Somme de TO</t>
  </si>
  <si>
    <t>93-Moyen de Gamme-2025-Somme de PM</t>
  </si>
  <si>
    <t>93-Moyen de Gamme-2025-Somme de RP</t>
  </si>
  <si>
    <t>93-Moyen de Gamme-2024-Somme de TO</t>
  </si>
  <si>
    <t>93-Moyen de Gamme-2024-Somme de PM</t>
  </si>
  <si>
    <t>93-Moyen de Gamme-2024-Somme de RP</t>
  </si>
  <si>
    <t>93-Haut de Gamme-2025-Somme de TO</t>
  </si>
  <si>
    <t>93-Haut de Gamme-2025-Somme de PM</t>
  </si>
  <si>
    <t>93-Haut de Gamme-2025-Somme de RP</t>
  </si>
  <si>
    <t>93-Haut de Gamme-2024-Somme de TO</t>
  </si>
  <si>
    <t>93-Haut de Gamme-2024-Somme de PM</t>
  </si>
  <si>
    <t>93-Haut de Gamme-2024-Somme de RP</t>
  </si>
  <si>
    <t>93-Global-2025-Somme de TO</t>
  </si>
  <si>
    <t>93-Global-2025-Somme de PM</t>
  </si>
  <si>
    <t>93-Global-2025-Somme de RP</t>
  </si>
  <si>
    <t>93-Global-2024-Somme de TO</t>
  </si>
  <si>
    <t>93-Global-2024-Somme de PM</t>
  </si>
  <si>
    <t>93-Global-2024-Somme de RP</t>
  </si>
  <si>
    <t>Le Bourget / Villepinte-Super-économique-2025-Somme de TO</t>
  </si>
  <si>
    <t>Le Bourget / Villepinte-Super-économique-2025-Somme de PM</t>
  </si>
  <si>
    <t>Le Bourget / Villepinte-Super-économique-2025-Somme de RP</t>
  </si>
  <si>
    <t>Le Bourget / Villepinte-Super-économique-2024-Somme de TO</t>
  </si>
  <si>
    <t>Le Bourget / Villepinte-Super-économique-2024-Somme de PM</t>
  </si>
  <si>
    <t>Le Bourget / Villepinte-Super-économique-2024-Somme de RP</t>
  </si>
  <si>
    <t>Le Bourget / Villepinte-Economique-2025-Somme de TO</t>
  </si>
  <si>
    <t>Le Bourget / Villepinte-Economique-2025-Somme de PM</t>
  </si>
  <si>
    <t>Le Bourget / Villepinte-Economique-2025-Somme de RP</t>
  </si>
  <si>
    <t>Le Bourget / Villepinte-Economique-2024-Somme de TO</t>
  </si>
  <si>
    <t>Le Bourget / Villepinte-Economique-2024-Somme de PM</t>
  </si>
  <si>
    <t>Le Bourget / Villepinte-Economique-2024-Somme de RP</t>
  </si>
  <si>
    <t>Le Bourget / Villepinte-Moyen de Gamme-2025-Somme de TO</t>
  </si>
  <si>
    <t>Le Bourget / Villepinte-Moyen de Gamme-2025-Somme de PM</t>
  </si>
  <si>
    <t>Le Bourget / Villepinte-Moyen de Gamme-2025-Somme de RP</t>
  </si>
  <si>
    <t>Le Bourget / Villepinte-Moyen de Gamme-2024-Somme de TO</t>
  </si>
  <si>
    <t>Le Bourget / Villepinte-Moyen de Gamme-2024-Somme de PM</t>
  </si>
  <si>
    <t>Le Bourget / Villepinte-Moyen de Gamme-2024-Somme de RP</t>
  </si>
  <si>
    <t>Est ensemble - Petite couronne Paris-est-Super-économique-2025-Somme de TO</t>
  </si>
  <si>
    <t>Est ensemble - Petite couronne Paris-est-Super-économique-2025-Somme de PM</t>
  </si>
  <si>
    <t>Est ensemble - Petite couronne Paris-est-Super-économique-2025-Somme de RP</t>
  </si>
  <si>
    <t>Est ensemble - Petite couronne Paris-est-Super-économique-2024-Somme de TO</t>
  </si>
  <si>
    <t>Est ensemble - Petite couronne Paris-est-Super-économique-2024-Somme de PM</t>
  </si>
  <si>
    <t>Est ensemble - Petite couronne Paris-est-Super-économique-2024-Somme de RP</t>
  </si>
  <si>
    <t>Est ensemble - Petite couronne Paris-est-Economique-2025-Somme de TO</t>
  </si>
  <si>
    <t>Est ensemble - Petite couronne Paris-est-Economique-2025-Somme de PM</t>
  </si>
  <si>
    <t>Est ensemble - Petite couronne Paris-est-Economique-2025-Somme de RP</t>
  </si>
  <si>
    <t>Est ensemble - Petite couronne Paris-est-Economique-2024-Somme de TO</t>
  </si>
  <si>
    <t>Est ensemble - Petite couronne Paris-est-Economique-2024-Somme de PM</t>
  </si>
  <si>
    <t>Est ensemble - Petite couronne Paris-est-Economique-2024-Somme de RP</t>
  </si>
  <si>
    <t>Est ensemble - Petite couronne Paris-est-Moyen de Gamme-2025-Somme de TO</t>
  </si>
  <si>
    <t>Est ensemble - Petite couronne Paris-est-Moyen de Gamme-2025-Somme de PM</t>
  </si>
  <si>
    <t>Est ensemble - Petite couronne Paris-est-Moyen de Gamme-2025-Somme de RP</t>
  </si>
  <si>
    <t>Est ensemble - Petite couronne Paris-est-Moyen de Gamme-2024-Somme de TO</t>
  </si>
  <si>
    <t>Est ensemble - Petite couronne Paris-est-Moyen de Gamme-2024-Somme de PM</t>
  </si>
  <si>
    <t>Est ensemble - Petite couronne Paris-est-Moyen de Gamme-2024-Somme de RP</t>
  </si>
  <si>
    <t>Plaine commune - Paris nord-Super-économique-2025-Somme de TO</t>
  </si>
  <si>
    <t>Plaine commune - Paris nord-Super-économique-2025-Somme de PM</t>
  </si>
  <si>
    <t>Plaine commune - Paris nord-Super-économique-2025-Somme de RP</t>
  </si>
  <si>
    <t>Plaine commune - Paris nord-Super-économique-2024-Somme de TO</t>
  </si>
  <si>
    <t>Plaine commune - Paris nord-Super-économique-2024-Somme de PM</t>
  </si>
  <si>
    <t>Plaine commune - Paris nord-Super-économique-2024-Somme de RP</t>
  </si>
  <si>
    <t>Plaine commune - Paris nord-Economique-2025-Somme de TO</t>
  </si>
  <si>
    <t>Plaine commune - Paris nord-Economique-2025-Somme de PM</t>
  </si>
  <si>
    <t>Plaine commune - Paris nord-Economique-2025-Somme de RP</t>
  </si>
  <si>
    <t>Plaine commune - Paris nord-Economique-2024-Somme de TO</t>
  </si>
  <si>
    <t>Plaine commune - Paris nord-Economique-2024-Somme de PM</t>
  </si>
  <si>
    <t>Plaine commune - Paris nord-Economique-2024-Somme de RP</t>
  </si>
  <si>
    <t>Plaine commune - Paris nord-Moyen de Gamme-2025-Somme de TO</t>
  </si>
  <si>
    <t>Plaine commune - Paris nord-Moyen de Gamme-2025-Somme de PM</t>
  </si>
  <si>
    <t>Plaine commune - Paris nord-Moyen de Gamme-2025-Somme de RP</t>
  </si>
  <si>
    <t>Plaine commune - Paris nord-Moyen de Gamme-2024-Somme de TO</t>
  </si>
  <si>
    <t>Plaine commune - Paris nord-Moyen de Gamme-2024-Somme de PM</t>
  </si>
  <si>
    <t>Plaine commune - Paris nord-Moyen de Gamme-2024-Somme de RP</t>
  </si>
  <si>
    <t>Marne la vallée-Super-économique-2025-Somme de TO</t>
  </si>
  <si>
    <t>Marne la vallée-Super-économique-2025-Somme de PM</t>
  </si>
  <si>
    <t>Marne la vallée-Super-économique-2025-Somme de RP</t>
  </si>
  <si>
    <t>Marne la vallée-Super-économique-2024-Somme de TO</t>
  </si>
  <si>
    <t>Marne la vallée-Super-économique-2024-Somme de PM</t>
  </si>
  <si>
    <t>Marne la vallée-Super-économique-2024-Somme de RP</t>
  </si>
  <si>
    <t>Marne la vallée-Economique-2025-Somme de TO</t>
  </si>
  <si>
    <t>Marne la vallée-Economique-2025-Somme de PM</t>
  </si>
  <si>
    <t>Marne la vallée-Economique-2025-Somme de RP</t>
  </si>
  <si>
    <t>Marne la vallée-Economique-2024-Somme de TO</t>
  </si>
  <si>
    <t>Marne la vallée-Economique-2024-Somme de PM</t>
  </si>
  <si>
    <t>Marne la vallée-Economique-2024-Somme de RP</t>
  </si>
  <si>
    <t>Marne la vallée-Moyen de Gamme-2025-Somme de TO</t>
  </si>
  <si>
    <t>Marne la vallée-Moyen de Gamme-2025-Somme de PM</t>
  </si>
  <si>
    <t>Marne la vallée-Moyen de Gamme-2025-Somme de RP</t>
  </si>
  <si>
    <t>Marne la vallée-Moyen de Gamme-2024-Somme de TO</t>
  </si>
  <si>
    <t>Marne la vallée-Moyen de Gamme-2024-Somme de PM</t>
  </si>
  <si>
    <t>Marne la vallée-Moyen de Gamme-2024-Somme de RP</t>
  </si>
  <si>
    <t>Zone aéroportuaire  CDG-Super-économique-2025-Somme de TO</t>
  </si>
  <si>
    <t>Zone aéroportuaire  CDG-Super-économique-2025-Somme de PM</t>
  </si>
  <si>
    <t>Zone aéroportuaire  CDG-Super-économique-2025-Somme de RP</t>
  </si>
  <si>
    <t>Zone aéroportuaire  CDG-Super-économique-2024-Somme de TO</t>
  </si>
  <si>
    <t>Zone aéroportuaire  CDG-Super-économique-2024-Somme de PM</t>
  </si>
  <si>
    <t>Zone aéroportuaire  CDG-Super-économique-2024-Somme de RP</t>
  </si>
  <si>
    <t>Zone aéroportuaire  CDG-Economique-2025-Somme de TO</t>
  </si>
  <si>
    <t>Zone aéroportuaire  CDG-Economique-2025-Somme de PM</t>
  </si>
  <si>
    <t>Zone aéroportuaire  CDG-Economique-2025-Somme de RP</t>
  </si>
  <si>
    <t>Zone aéroportuaire  CDG-Economique-2024-Somme de TO</t>
  </si>
  <si>
    <t>Zone aéroportuaire  CDG-Economique-2024-Somme de PM</t>
  </si>
  <si>
    <t>Zone aéroportuaire  CDG-Economique-2024-Somme de RP</t>
  </si>
  <si>
    <t>Zone aéroportuaire  CDG-Moyen de Gamme-2025-Somme de TO</t>
  </si>
  <si>
    <t>Zone aéroportuaire  CDG-Moyen de Gamme-2025-Somme de PM</t>
  </si>
  <si>
    <t>Zone aéroportuaire  CDG-Moyen de Gamme-2025-Somme de RP</t>
  </si>
  <si>
    <t>Zone aéroportuaire  CDG-Moyen de Gamme-2024-Somme de TO</t>
  </si>
  <si>
    <t>Zone aéroportuaire  CDG-Moyen de Gamme-2024-Somme de PM</t>
  </si>
  <si>
    <t>Zone aéroportuaire  CDG-Moyen de Gamme-2024-Somme de RP</t>
  </si>
  <si>
    <t>Zone aéroportuaire  CDG-Haut de Gamme-2025-Somme de TO</t>
  </si>
  <si>
    <t>Zone aéroportuaire  CDG-Haut de Gamme-2025-Somme de PM</t>
  </si>
  <si>
    <t>Zone aéroportuaire  CDG-Haut de Gamme-2025-Somme de RP</t>
  </si>
  <si>
    <t>Zone aéroportuaire  CDG-Haut de Gamme-2024-Somme de TO</t>
  </si>
  <si>
    <t>Zone aéroportuaire  CDG-Haut de Gamme-2024-Somme de PM</t>
  </si>
  <si>
    <t>Zone aéroportuaire  CDG-Haut de Gamme-2024-Somme de RP</t>
  </si>
  <si>
    <t>94-Super-économique-2025-Somme de TO</t>
  </si>
  <si>
    <t>94-Super-économique-2025-Somme de PM</t>
  </si>
  <si>
    <t>94-Super-économique-2025-Somme de RP</t>
  </si>
  <si>
    <t>94-Super-économique-2024-Somme de TO</t>
  </si>
  <si>
    <t>94-Super-économique-2024-Somme de PM</t>
  </si>
  <si>
    <t>94-Super-économique-2024-Somme de RP</t>
  </si>
  <si>
    <t>94-Economique-2025-Somme de TO</t>
  </si>
  <si>
    <t>94-Economique-2025-Somme de PM</t>
  </si>
  <si>
    <t>94-Economique-2025-Somme de RP</t>
  </si>
  <si>
    <t>94-Economique-2024-Somme de TO</t>
  </si>
  <si>
    <t>94-Economique-2024-Somme de PM</t>
  </si>
  <si>
    <t>94-Economique-2024-Somme de RP</t>
  </si>
  <si>
    <t>94-Moyen de Gamme-2025-Somme de TO</t>
  </si>
  <si>
    <t>94-Moyen de Gamme-2025-Somme de PM</t>
  </si>
  <si>
    <t>94-Moyen de Gamme-2025-Somme de RP</t>
  </si>
  <si>
    <t>94-Moyen de Gamme-2024-Somme de TO</t>
  </si>
  <si>
    <t>94-Moyen de Gamme-2024-Somme de PM</t>
  </si>
  <si>
    <t>94-Moyen de Gamme-2024-Somme de RP</t>
  </si>
  <si>
    <t>94-Global-2025-Somme de TO</t>
  </si>
  <si>
    <t>94-Global-2025-Somme de PM</t>
  </si>
  <si>
    <t>94-Global-2025-Somme de RP</t>
  </si>
  <si>
    <t>94-Global-2024-Somme de TO</t>
  </si>
  <si>
    <t>94-Global-2024-Somme de PM</t>
  </si>
  <si>
    <t>94-Global-2024-Somme de RP</t>
  </si>
  <si>
    <t>94-Boucles de la Marne-2025-Somme de TO</t>
  </si>
  <si>
    <t>94-Boucles de la Marne-2025-Somme de PM</t>
  </si>
  <si>
    <t>94-Boucles de la Marne-2025-Somme de RP</t>
  </si>
  <si>
    <t>94-Boucles de la Marne-2024-Somme de TO</t>
  </si>
  <si>
    <t>94-Boucles de la Marne-2024-Somme de PM</t>
  </si>
  <si>
    <t>94-Boucles de la Marne-2024-Somme de RP</t>
  </si>
  <si>
    <t>94-Orly-2025-Somme de TO</t>
  </si>
  <si>
    <t>94-Orly-2025-Somme de PM</t>
  </si>
  <si>
    <t>94-Orly-2025-Somme de RP</t>
  </si>
  <si>
    <t>94-Orly-2024-Somme de TO</t>
  </si>
  <si>
    <t>94-Orly-2024-Somme de PM</t>
  </si>
  <si>
    <t>94-Orly-2024-Somme de RP</t>
  </si>
  <si>
    <t>94-Périphérie de Paris-2025-Somme de TO</t>
  </si>
  <si>
    <t>94-Périphérie de Paris-2025-Somme de PM</t>
  </si>
  <si>
    <t>94-Périphérie de Paris-2025-Somme de RP</t>
  </si>
  <si>
    <t>94-Périphérie de Paris-2024-Somme de TO</t>
  </si>
  <si>
    <t>94-Périphérie de Paris-2024-Somme de PM</t>
  </si>
  <si>
    <t>94-Périphérie de Paris-2024-Somme de RP</t>
  </si>
  <si>
    <t>Petite Couronne-Global-2025-Somme de TO</t>
  </si>
  <si>
    <t>Petite Couronne-Global-2025-Somme de PM</t>
  </si>
  <si>
    <t>Petite Couronne-Global-2025-Somme de RP</t>
  </si>
  <si>
    <t>Petite Couronne-Global-2024-Somme de TO</t>
  </si>
  <si>
    <t>Petite Couronne-Global-2024-Somme de PM</t>
  </si>
  <si>
    <t>Petite Couronne-Global-2024-Somme de RP</t>
  </si>
  <si>
    <t>Grand Paris-Global-2025-Somme de TO</t>
  </si>
  <si>
    <t>Grand Paris-Global-2025-Somme de PM</t>
  </si>
  <si>
    <t>Grand Paris-Global-2025-Somme de RP</t>
  </si>
  <si>
    <t>Grand Paris-Global-2024-Somme de TO</t>
  </si>
  <si>
    <t>Grand Paris-Global-2024-Somme de PM</t>
  </si>
  <si>
    <t>Grand Paris-Global-2024-Somme de RP</t>
  </si>
  <si>
    <t>Performances hôtelières des principales villes européennes</t>
  </si>
  <si>
    <t>Grand Paris</t>
  </si>
  <si>
    <t>Berlin</t>
  </si>
  <si>
    <t>Berlin-2025-Somme de TO</t>
  </si>
  <si>
    <t>Berlin-2025-Somme de PM Euros TTC</t>
  </si>
  <si>
    <t>Berlin-2025-Somme de RP Euros TTC</t>
  </si>
  <si>
    <t>Berlin-2024-Somme de TO</t>
  </si>
  <si>
    <t>Berlin-2024-Somme de PM Euros TTC</t>
  </si>
  <si>
    <t>Berlin-2024-Somme de RP Euros TTC</t>
  </si>
  <si>
    <t>Francfort</t>
  </si>
  <si>
    <t>Francfort-2025-Somme de TO</t>
  </si>
  <si>
    <t>Francfort-2025-Somme de PM Euros TTC</t>
  </si>
  <si>
    <t>Francfort-2025-Somme de RP Euros TTC</t>
  </si>
  <si>
    <t>Francfort-2024-Somme de TO</t>
  </si>
  <si>
    <t>Francfort-2024-Somme de PM Euros TTC</t>
  </si>
  <si>
    <t>Francfort-2024-Somme de RP Euros TTC</t>
  </si>
  <si>
    <t>Munich</t>
  </si>
  <si>
    <t>Munich-2025-Somme de TO</t>
  </si>
  <si>
    <t>Munich-2025-Somme de PM Euros TTC</t>
  </si>
  <si>
    <t>Munich-2025-Somme de RP Euros TTC</t>
  </si>
  <si>
    <t>Munich-2024-Somme de TO</t>
  </si>
  <si>
    <t>Munich-2024-Somme de PM Euros TTC</t>
  </si>
  <si>
    <t>Munich-2024-Somme de RP Euros TTC</t>
  </si>
  <si>
    <t>LONDON</t>
  </si>
  <si>
    <t>Londres</t>
  </si>
  <si>
    <t>LONDON-2025-Somme de TO</t>
  </si>
  <si>
    <t>LONDON-2025-Somme de PM Euros TTC</t>
  </si>
  <si>
    <t>LONDON-2025-Somme de RP Euros TTC</t>
  </si>
  <si>
    <t>LONDON-2024-Somme de TO</t>
  </si>
  <si>
    <t>LONDON-2024-Somme de PM Euros TTC</t>
  </si>
  <si>
    <t>LONDON-2024-Somme de RP Euros TTC</t>
  </si>
  <si>
    <t>Milan</t>
  </si>
  <si>
    <t>Milan-2025-Somme de TO</t>
  </si>
  <si>
    <t>Milan-2025-Somme de PM Euros TTC</t>
  </si>
  <si>
    <t>Milan-2025-Somme de RP Euros TTC</t>
  </si>
  <si>
    <t>Milan-2024-Somme de TO</t>
  </si>
  <si>
    <t>Milan-2024-Somme de PM Euros TTC</t>
  </si>
  <si>
    <t>Milan-2024-Somme de RP Euros TTC</t>
  </si>
  <si>
    <t>Rome</t>
  </si>
  <si>
    <t>Rome-2025-Somme de TO</t>
  </si>
  <si>
    <t>Rome-2025-Somme de PM Euros TTC</t>
  </si>
  <si>
    <t>Rome-2025-Somme de RP Euros TTC</t>
  </si>
  <si>
    <t>Rome-2024-Somme de TO</t>
  </si>
  <si>
    <t>Rome-2024-Somme de PM Euros TTC</t>
  </si>
  <si>
    <t>Rome-2024-Somme de RP Euros TTC</t>
  </si>
  <si>
    <t>Barcelona</t>
  </si>
  <si>
    <t>Barcelone</t>
  </si>
  <si>
    <t>Barcelona-2025-Somme de TO</t>
  </si>
  <si>
    <t>Barcelona-2025-Somme de PM Euros TTC</t>
  </si>
  <si>
    <t>Barcelona-2025-Somme de RP Euros TTC</t>
  </si>
  <si>
    <t>Barcelona-2024-Somme de TO</t>
  </si>
  <si>
    <t>Barcelona-2024-Somme de PM Euros TTC</t>
  </si>
  <si>
    <t>Barcelona-2024-Somme de RP Euros TTC</t>
  </si>
  <si>
    <t>Madrid</t>
  </si>
  <si>
    <t>Madrid-2025-Somme de TO</t>
  </si>
  <si>
    <t>Madrid-2025-Somme de PM Euros TTC</t>
  </si>
  <si>
    <t>Madrid-2025-Somme de RP Euros TTC</t>
  </si>
  <si>
    <t>Madrid-2024-Somme de TO</t>
  </si>
  <si>
    <t>Madrid-2024-Somme de PM Euros TTC</t>
  </si>
  <si>
    <t>Madrid-2024-Somme de RP Euros TTC</t>
  </si>
  <si>
    <t>BRUSSELS</t>
  </si>
  <si>
    <t>Bruxelles</t>
  </si>
  <si>
    <t>BRUSSELS-2025-Somme de TO</t>
  </si>
  <si>
    <t>BRUSSELS-2025-Somme de PM Euros TTC</t>
  </si>
  <si>
    <t>BRUSSELS-2025-Somme de RP Euros TTC</t>
  </si>
  <si>
    <t>BRUSSELS-2024-Somme de TO</t>
  </si>
  <si>
    <t>BRUSSELS-2024-Somme de PM Euros TTC</t>
  </si>
  <si>
    <t>BRUSSELS-2024-Somme de RP Euros TTC</t>
  </si>
  <si>
    <t>Amsterdam</t>
  </si>
  <si>
    <t>Amsterdam-2025-Somme de TO</t>
  </si>
  <si>
    <t>Amsterdam-2025-Somme de PM Euros TTC</t>
  </si>
  <si>
    <t>Amsterdam-2025-Somme de RP Euros TTC</t>
  </si>
  <si>
    <t>Amsterdam-2024-Somme de TO</t>
  </si>
  <si>
    <t>Amsterdam-2024-Somme de PM Euros TTC</t>
  </si>
  <si>
    <t>Amsterdam-2024-Somme de RP Euros TTC</t>
  </si>
  <si>
    <t>GENEVA</t>
  </si>
  <si>
    <t>Genève</t>
  </si>
  <si>
    <t>GENEVA-2025-Somme de TO</t>
  </si>
  <si>
    <t>GENEVA-2025-Somme de PM Euros TTC</t>
  </si>
  <si>
    <t>GENEVA-2025-Somme de RP Euros TTC</t>
  </si>
  <si>
    <t>GENEVA-2024-Somme de TO</t>
  </si>
  <si>
    <t>GENEVA-2024-Somme de PM Euros TTC</t>
  </si>
  <si>
    <t>GENEVA-2024-Somme de RP Euros TTC</t>
  </si>
  <si>
    <t>Zurich</t>
  </si>
  <si>
    <t>Zurich-2025-Somme de TO</t>
  </si>
  <si>
    <t>Zurich-2025-Somme de PM Euros TTC</t>
  </si>
  <si>
    <t>Zurich-2025-Somme de RP Euros TTC</t>
  </si>
  <si>
    <t>Zurich-2024-Somme de TO</t>
  </si>
  <si>
    <t>Zurich-2024-Somme de PM Euros TTC</t>
  </si>
  <si>
    <t>Zurich-2024-Somme de RP Euros TTC</t>
  </si>
  <si>
    <t>VIENNA</t>
  </si>
  <si>
    <t>Vienne</t>
  </si>
  <si>
    <t>VIENNA-2025-Somme de TO</t>
  </si>
  <si>
    <t>VIENNA-2025-Somme de PM Euros TTC</t>
  </si>
  <si>
    <t>VIENNA-2025-Somme de RP Euros TTC</t>
  </si>
  <si>
    <t>VIENNA-2024-Somme de TO</t>
  </si>
  <si>
    <t>VIENNA-2024-Somme de PM Euros TTC</t>
  </si>
  <si>
    <t>VIENNA-2024-Somme de RP Euros TTC</t>
  </si>
  <si>
    <t>Prague</t>
  </si>
  <si>
    <t>Prague-2025-Somme de TO</t>
  </si>
  <si>
    <t>Prague-2025-Somme de PM Euros TTC</t>
  </si>
  <si>
    <t>Prague-2025-Somme de RP Euros TTC</t>
  </si>
  <si>
    <t>Prague-2024-Somme de TO</t>
  </si>
  <si>
    <t>Prague-2024-Somme de PM Euros TTC</t>
  </si>
  <si>
    <t>Prague-2024-Somme de RP Euros TTC</t>
  </si>
  <si>
    <t>Moscow</t>
  </si>
  <si>
    <t>Moscou</t>
  </si>
  <si>
    <t>Moscow-2025-Somme de TO</t>
  </si>
  <si>
    <t>Moscow-2025-Somme de PM Euros TTC</t>
  </si>
  <si>
    <t>Moscow-2025-Somme de RP Euros TTC</t>
  </si>
  <si>
    <t>Moscow-2024-Somme de TO</t>
  </si>
  <si>
    <t>Moscow-2024-Somme de PM Euros TTC</t>
  </si>
  <si>
    <t>Moscow-2024-Somme de RP Euros TTC</t>
  </si>
  <si>
    <t>* y compris Paris</t>
  </si>
  <si>
    <t>Petite Couronne-Super-économique-2025-Somme de TO</t>
  </si>
  <si>
    <t>Petite Couronne-Super-économique-2025-Somme de PM</t>
  </si>
  <si>
    <t>Petite Couronne-Super-économique-2025-Somme de RP</t>
  </si>
  <si>
    <t>Petite Couronne-Super-économique-2024-Somme de TO</t>
  </si>
  <si>
    <t>Petite Couronne-Super-économique-2024-Somme de PM</t>
  </si>
  <si>
    <t>Petite Couronne-Super-économique-2024-Somme de RP</t>
  </si>
  <si>
    <t>Petite Couronne-Economique-2025-Somme de TO</t>
  </si>
  <si>
    <t>Petite Couronne-Economique-2025-Somme de PM</t>
  </si>
  <si>
    <t>Petite Couronne-Economique-2025-Somme de RP</t>
  </si>
  <si>
    <t>Petite Couronne-Economique-2024-Somme de TO</t>
  </si>
  <si>
    <t>Petite Couronne-Economique-2024-Somme de PM</t>
  </si>
  <si>
    <t>Petite Couronne-Economique-2024-Somme de RP</t>
  </si>
  <si>
    <t>Petite Couronne-Moyen de Gamme-2025-Somme de TO</t>
  </si>
  <si>
    <t>Petite Couronne-Moyen de Gamme-2025-Somme de PM</t>
  </si>
  <si>
    <t>Petite Couronne-Moyen de Gamme-2025-Somme de RP</t>
  </si>
  <si>
    <t>Petite Couronne-Moyen de Gamme-2024-Somme de TO</t>
  </si>
  <si>
    <t>Petite Couronne-Moyen de Gamme-2024-Somme de PM</t>
  </si>
  <si>
    <t>Petite Couronne-Moyen de Gamme-2024-Somme de RP</t>
  </si>
  <si>
    <t>Petite Couronne-Haut de Gamme-2025-Somme de TO</t>
  </si>
  <si>
    <t>Petite Couronne-Haut de Gamme-2025-Somme de PM</t>
  </si>
  <si>
    <t>Petite Couronne-Haut de Gamme-2025-Somme de RP</t>
  </si>
  <si>
    <t>Petite Couronne-Haut de Gamme-2024-Somme de TO</t>
  </si>
  <si>
    <t>Petite Couronne-Haut de Gamme-2024-Somme de PM</t>
  </si>
  <si>
    <t>Petite Couronne-Haut de Gamme-2024-Somme de RP</t>
  </si>
  <si>
    <t>Grand Paris-Super-économique-2025-Somme de TO</t>
  </si>
  <si>
    <t>Grand Paris-Super-économique-2025-Somme de PM</t>
  </si>
  <si>
    <t>Grand Paris-Super-économique-2025-Somme de RP</t>
  </si>
  <si>
    <t>Grand Paris-Super-économique-2024-Somme de TO</t>
  </si>
  <si>
    <t>Grand Paris-Super-économique-2024-Somme de PM</t>
  </si>
  <si>
    <t>Grand Paris-Super-économique-2024-Somme de RP</t>
  </si>
  <si>
    <t>Grand Paris-Economique-2025-Somme de TO</t>
  </si>
  <si>
    <t>Grand Paris-Economique-2025-Somme de PM</t>
  </si>
  <si>
    <t>Grand Paris-Economique-2025-Somme de RP</t>
  </si>
  <si>
    <t>Grand Paris-Economique-2024-Somme de TO</t>
  </si>
  <si>
    <t>Grand Paris-Economique-2024-Somme de PM</t>
  </si>
  <si>
    <t>Grand Paris-Economique-2024-Somme de RP</t>
  </si>
  <si>
    <t>Grand Paris-Moyen de Gamme-2025-Somme de TO</t>
  </si>
  <si>
    <t>Grand Paris-Moyen de Gamme-2025-Somme de PM</t>
  </si>
  <si>
    <t>Grand Paris-Moyen de Gamme-2025-Somme de RP</t>
  </si>
  <si>
    <t>Grand Paris-Moyen de Gamme-2024-Somme de TO</t>
  </si>
  <si>
    <t>Grand Paris-Moyen de Gamme-2024-Somme de PM</t>
  </si>
  <si>
    <t>Grand Paris-Moyen de Gamme-2024-Somme de RP</t>
  </si>
  <si>
    <t>Grand Paris-Haut de Gamme-2025-Somme de TO</t>
  </si>
  <si>
    <t>Grand Paris-Haut de Gamme-2025-Somme de PM</t>
  </si>
  <si>
    <t>Grand Paris-Haut de Gamme-2025-Somme de RP</t>
  </si>
  <si>
    <t>Grand Paris-Haut de Gamme-2024-Somme de TO</t>
  </si>
  <si>
    <t>Grand Paris-Haut de Gamme-2024-Somme de PM</t>
  </si>
  <si>
    <t>Grand Paris-Haut de Gamme-2024-Somme de RP</t>
  </si>
  <si>
    <t>Source : MKG_destination - Octobre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</si>
</sst>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mm/yy"/>
    <numFmt numFmtId="167" formatCode="[$-40C]mmm\-yy;@"/>
  </numFmts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color rgb="FF1B4395"/>
      <name val="Arial"/>
      <family val="2"/>
    </font>
    <font>
      <sz val="10"/>
      <name val="MS Sans Serif"/>
      <family val="2"/>
    </font>
    <font>
      <b/>
      <i/>
      <sz val="10"/>
      <color rgb="FF1B4395"/>
      <name val="Arial"/>
      <family val="2"/>
    </font>
    <font>
      <b/>
      <sz val="19"/>
      <color indexed="32"/>
      <name val="Arial"/>
      <family val="2"/>
    </font>
    <font>
      <b/>
      <sz val="20"/>
      <color rgb="FF1B4395"/>
      <name val="Arial"/>
      <family val="2"/>
    </font>
    <font>
      <sz val="10"/>
      <color rgb="FF1B4395"/>
      <name val="Arial"/>
      <family val="2"/>
    </font>
    <font>
      <sz val="10"/>
      <name val="Palatino"/>
      <family val="1"/>
    </font>
    <font>
      <b/>
      <i/>
      <sz val="10"/>
      <color indexed="32"/>
      <name val="Arial"/>
      <family val="2"/>
    </font>
    <font>
      <b/>
      <sz val="12"/>
      <color indexed="9"/>
      <name val="Geneva"/>
      <family val="2"/>
    </font>
    <font>
      <b/>
      <sz val="10"/>
      <color indexed="9"/>
      <name val="Arial"/>
      <family val="2"/>
    </font>
    <font>
      <b/>
      <sz val="10"/>
      <color rgb="FF1B4395"/>
      <name val="Arial"/>
      <family val="2"/>
    </font>
    <font>
      <sz val="10"/>
      <color rgb="FF1C9976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i/>
      <sz val="10"/>
      <color indexed="42"/>
      <name val="Arial"/>
      <family val="2"/>
    </font>
    <font>
      <b/>
      <sz val="10"/>
      <color indexed="42"/>
      <name val="Arial"/>
      <family val="2"/>
    </font>
    <font>
      <sz val="12"/>
      <color indexed="42"/>
      <name val="Arial"/>
      <family val="2"/>
    </font>
    <font>
      <sz val="10"/>
      <color theme="0"/>
      <name val="MS Sans Serif"/>
      <family val="2"/>
    </font>
    <font>
      <sz val="8"/>
      <color theme="0"/>
      <name val="MS Sans Serif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B4395"/>
        <bgColor indexed="64"/>
      </patternFill>
    </fill>
    <fill>
      <patternFill patternType="solid">
        <fgColor rgb="FFC5C5C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1B4395"/>
      </top>
      <bottom style="thin">
        <color rgb="FF1B439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B4395"/>
      </left>
      <right/>
      <top style="thin">
        <color rgb="FF1B4395"/>
      </top>
      <bottom style="thin">
        <color rgb="FF1B4395"/>
      </bottom>
      <diagonal/>
    </border>
    <border>
      <left style="medium">
        <color indexed="9"/>
      </left>
      <right style="thin">
        <color indexed="9"/>
      </right>
      <top style="thin">
        <color rgb="FF1B4395"/>
      </top>
      <bottom style="thin">
        <color rgb="FF1B4395"/>
      </bottom>
      <diagonal/>
    </border>
    <border>
      <left style="medium">
        <color indexed="9"/>
      </left>
      <right style="thin">
        <color rgb="FF1B4395"/>
      </right>
      <top style="thin">
        <color rgb="FF1B4395"/>
      </top>
      <bottom style="thin">
        <color rgb="FF1B4395"/>
      </bottom>
      <diagonal/>
    </border>
    <border>
      <left style="thin">
        <color rgb="FF1B4395"/>
      </left>
      <right style="thin">
        <color rgb="FF1B4395"/>
      </right>
      <top style="thin">
        <color rgb="FF1B4395"/>
      </top>
      <bottom style="thin">
        <color rgb="FF1B4395"/>
      </bottom>
      <diagonal/>
    </border>
    <border>
      <left/>
      <right style="thin">
        <color rgb="FF1B4395"/>
      </right>
      <top style="thin">
        <color rgb="FF1B4395"/>
      </top>
      <bottom style="thin">
        <color rgb="FF1B4395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3" fontId="4" fillId="0" borderId="2"/>
    <xf numFmtId="9" fontId="9" fillId="0" borderId="0" applyFont="0" applyFill="0" applyBorder="0" applyAlignment="0" applyProtection="0"/>
    <xf numFmtId="3" fontId="9" fillId="0" borderId="2"/>
    <xf numFmtId="0" fontId="2" fillId="0" borderId="0"/>
    <xf numFmtId="0" fontId="2" fillId="0" borderId="0"/>
  </cellStyleXfs>
  <cellXfs count="72">
    <xf numFmtId="0" fontId="0" fillId="0" borderId="0" xfId="0"/>
    <xf numFmtId="0" fontId="2" fillId="0" borderId="0" xfId="2"/>
    <xf numFmtId="164" fontId="5" fillId="0" borderId="0" xfId="3" applyNumberFormat="1" applyFont="1" applyBorder="1" applyAlignment="1">
      <alignment horizontal="right" vertical="center"/>
    </xf>
    <xf numFmtId="0" fontId="2" fillId="0" borderId="0" xfId="3" applyNumberFormat="1" applyFont="1" applyBorder="1" applyAlignment="1">
      <alignment vertical="center"/>
    </xf>
    <xf numFmtId="0" fontId="6" fillId="0" borderId="0" xfId="3" applyNumberFormat="1" applyFont="1" applyBorder="1" applyAlignment="1">
      <alignment horizontal="center" vertical="center"/>
    </xf>
    <xf numFmtId="0" fontId="2" fillId="0" borderId="0" xfId="3" applyNumberFormat="1" applyFont="1" applyBorder="1" applyAlignment="1">
      <alignment horizontal="centerContinuous" vertical="center"/>
    </xf>
    <xf numFmtId="0" fontId="2" fillId="0" borderId="0" xfId="3" applyNumberFormat="1" applyFont="1" applyBorder="1" applyAlignment="1">
      <alignment horizontal="center" vertical="center"/>
    </xf>
    <xf numFmtId="0" fontId="6" fillId="0" borderId="0" xfId="3" applyNumberFormat="1" applyFont="1" applyBorder="1" applyAlignment="1">
      <alignment horizontal="centerContinuous" vertical="center"/>
    </xf>
    <xf numFmtId="0" fontId="7" fillId="0" borderId="0" xfId="3" applyNumberFormat="1" applyFont="1" applyBorder="1" applyAlignment="1">
      <alignment horizontal="centerContinuous" vertical="center"/>
    </xf>
    <xf numFmtId="0" fontId="7" fillId="0" borderId="1" xfId="3" applyNumberFormat="1" applyFont="1" applyBorder="1" applyAlignment="1">
      <alignment horizontal="centerContinuous" vertical="center"/>
    </xf>
    <xf numFmtId="0" fontId="8" fillId="0" borderId="1" xfId="3" applyNumberFormat="1" applyFont="1" applyBorder="1" applyAlignment="1">
      <alignment horizontal="centerContinuous" vertical="center"/>
    </xf>
    <xf numFmtId="0" fontId="6" fillId="0" borderId="0" xfId="3" applyNumberFormat="1" applyFont="1" applyBorder="1" applyAlignment="1">
      <alignment vertical="center"/>
    </xf>
    <xf numFmtId="164" fontId="2" fillId="0" borderId="0" xfId="3" applyNumberFormat="1" applyFont="1" applyBorder="1" applyAlignment="1">
      <alignment horizontal="center" vertical="center"/>
    </xf>
    <xf numFmtId="165" fontId="2" fillId="0" borderId="0" xfId="4" applyNumberFormat="1" applyFont="1" applyAlignment="1">
      <alignment horizontal="center" vertical="center"/>
    </xf>
    <xf numFmtId="0" fontId="10" fillId="0" borderId="0" xfId="3" applyNumberFormat="1" applyFont="1" applyBorder="1" applyAlignment="1">
      <alignment horizontal="right" vertical="center"/>
    </xf>
    <xf numFmtId="3" fontId="11" fillId="2" borderId="3" xfId="5" applyFont="1" applyFill="1" applyBorder="1" applyAlignment="1">
      <alignment horizontal="center" vertical="center" wrapText="1"/>
    </xf>
    <xf numFmtId="166" fontId="12" fillId="2" borderId="4" xfId="5" applyNumberFormat="1" applyFont="1" applyFill="1" applyBorder="1" applyAlignment="1">
      <alignment horizontal="center" vertical="center"/>
    </xf>
    <xf numFmtId="166" fontId="12" fillId="2" borderId="5" xfId="5" applyNumberFormat="1" applyFont="1" applyFill="1" applyBorder="1" applyAlignment="1">
      <alignment horizontal="justify" vertical="center"/>
    </xf>
    <xf numFmtId="3" fontId="4" fillId="3" borderId="3" xfId="5" applyFont="1" applyFill="1" applyBorder="1" applyAlignment="1">
      <alignment vertical="center"/>
    </xf>
    <xf numFmtId="165" fontId="8" fillId="0" borderId="6" xfId="4" applyNumberFormat="1" applyFont="1" applyBorder="1" applyAlignment="1">
      <alignment horizontal="center" vertical="center"/>
    </xf>
    <xf numFmtId="164" fontId="8" fillId="0" borderId="6" xfId="5" applyNumberFormat="1" applyFont="1" applyBorder="1" applyAlignment="1">
      <alignment horizontal="center" vertical="center"/>
    </xf>
    <xf numFmtId="0" fontId="2" fillId="0" borderId="0" xfId="5" applyNumberFormat="1" applyFont="1" applyBorder="1" applyAlignment="1">
      <alignment vertical="center"/>
    </xf>
    <xf numFmtId="0" fontId="2" fillId="0" borderId="0" xfId="5" applyNumberFormat="1" applyFont="1" applyBorder="1" applyAlignment="1">
      <alignment horizontal="center" vertical="center"/>
    </xf>
    <xf numFmtId="164" fontId="2" fillId="0" borderId="0" xfId="5" applyNumberFormat="1" applyFont="1" applyBorder="1" applyAlignment="1">
      <alignment horizontal="center" vertical="center"/>
    </xf>
    <xf numFmtId="0" fontId="13" fillId="0" borderId="0" xfId="5" applyNumberFormat="1" applyFont="1" applyBorder="1" applyAlignment="1">
      <alignment vertical="center"/>
    </xf>
    <xf numFmtId="3" fontId="4" fillId="3" borderId="6" xfId="5" applyFont="1" applyFill="1" applyBorder="1" applyAlignment="1">
      <alignment vertical="center"/>
    </xf>
    <xf numFmtId="164" fontId="8" fillId="0" borderId="6" xfId="4" applyNumberFormat="1" applyFont="1" applyBorder="1" applyAlignment="1">
      <alignment horizontal="center" vertical="center"/>
    </xf>
    <xf numFmtId="165" fontId="8" fillId="0" borderId="6" xfId="5" applyNumberFormat="1" applyFont="1" applyBorder="1" applyAlignment="1">
      <alignment horizontal="center" vertical="center"/>
    </xf>
    <xf numFmtId="164" fontId="14" fillId="0" borderId="0" xfId="5" applyNumberFormat="1" applyFont="1" applyBorder="1" applyAlignment="1">
      <alignment horizontal="center" vertical="center"/>
    </xf>
    <xf numFmtId="0" fontId="5" fillId="0" borderId="0" xfId="5" applyNumberFormat="1" applyFont="1" applyBorder="1" applyAlignment="1">
      <alignment horizontal="right" vertical="center"/>
    </xf>
    <xf numFmtId="0" fontId="15" fillId="0" borderId="0" xfId="5" applyNumberFormat="1" applyFont="1" applyBorder="1" applyAlignment="1">
      <alignment vertical="center"/>
    </xf>
    <xf numFmtId="0" fontId="16" fillId="0" borderId="0" xfId="3" applyNumberFormat="1" applyFont="1" applyBorder="1" applyAlignment="1">
      <alignment vertical="center"/>
    </xf>
    <xf numFmtId="3" fontId="16" fillId="0" borderId="0" xfId="3" applyFont="1" applyBorder="1" applyAlignment="1">
      <alignment horizontal="center" vertical="center"/>
    </xf>
    <xf numFmtId="0" fontId="16" fillId="0" borderId="0" xfId="3" applyNumberFormat="1" applyFont="1" applyBorder="1" applyAlignment="1">
      <alignment horizontal="center" vertical="center"/>
    </xf>
    <xf numFmtId="0" fontId="17" fillId="0" borderId="0" xfId="3" applyNumberFormat="1" applyFont="1" applyBorder="1" applyAlignment="1">
      <alignment vertical="center"/>
    </xf>
    <xf numFmtId="0" fontId="17" fillId="0" borderId="0" xfId="3" applyNumberFormat="1" applyFont="1" applyBorder="1" applyAlignment="1">
      <alignment horizontal="center" vertical="center"/>
    </xf>
    <xf numFmtId="0" fontId="18" fillId="0" borderId="0" xfId="3" applyNumberFormat="1" applyFont="1" applyBorder="1" applyAlignment="1">
      <alignment vertical="center"/>
    </xf>
    <xf numFmtId="0" fontId="18" fillId="0" borderId="0" xfId="3" applyNumberFormat="1" applyFont="1" applyBorder="1" applyAlignment="1">
      <alignment horizontal="center" vertical="center"/>
    </xf>
    <xf numFmtId="17" fontId="18" fillId="0" borderId="0" xfId="3" applyNumberFormat="1" applyFont="1" applyBorder="1" applyAlignment="1">
      <alignment horizontal="center" vertical="center"/>
    </xf>
    <xf numFmtId="49" fontId="18" fillId="0" borderId="0" xfId="3" applyNumberFormat="1" applyFont="1" applyBorder="1" applyAlignment="1">
      <alignment horizontal="center" vertical="center"/>
    </xf>
    <xf numFmtId="0" fontId="6" fillId="0" borderId="0" xfId="5" applyNumberFormat="1" applyFont="1" applyBorder="1" applyAlignment="1">
      <alignment horizontal="center" vertical="center"/>
    </xf>
    <xf numFmtId="0" fontId="2" fillId="0" borderId="0" xfId="5" applyNumberFormat="1" applyFont="1" applyBorder="1" applyAlignment="1">
      <alignment horizontal="centerContinuous" vertical="center"/>
    </xf>
    <xf numFmtId="0" fontId="6" fillId="0" borderId="0" xfId="5" applyNumberFormat="1" applyFont="1" applyBorder="1" applyAlignment="1">
      <alignment horizontal="centerContinuous" vertical="center"/>
    </xf>
    <xf numFmtId="0" fontId="7" fillId="0" borderId="1" xfId="5" applyNumberFormat="1" applyFont="1" applyBorder="1" applyAlignment="1">
      <alignment horizontal="centerContinuous" vertical="center"/>
    </xf>
    <xf numFmtId="0" fontId="8" fillId="0" borderId="1" xfId="5" applyNumberFormat="1" applyFont="1" applyBorder="1" applyAlignment="1">
      <alignment horizontal="centerContinuous" vertical="center"/>
    </xf>
    <xf numFmtId="0" fontId="6" fillId="0" borderId="0" xfId="5" applyNumberFormat="1" applyFont="1" applyBorder="1" applyAlignment="1">
      <alignment vertical="center"/>
    </xf>
    <xf numFmtId="164" fontId="8" fillId="0" borderId="7" xfId="5" applyNumberFormat="1" applyFont="1" applyBorder="1" applyAlignment="1">
      <alignment horizontal="center" vertical="center"/>
    </xf>
    <xf numFmtId="165" fontId="8" fillId="0" borderId="6" xfId="1" applyNumberFormat="1" applyFont="1" applyBorder="1" applyAlignment="1">
      <alignment horizontal="center" vertical="center"/>
    </xf>
    <xf numFmtId="0" fontId="10" fillId="0" borderId="0" xfId="5" applyNumberFormat="1" applyFont="1" applyBorder="1" applyAlignment="1">
      <alignment horizontal="right" vertical="center"/>
    </xf>
    <xf numFmtId="0" fontId="16" fillId="0" borderId="0" xfId="5" applyNumberFormat="1" applyFont="1" applyBorder="1" applyAlignment="1">
      <alignment vertical="center"/>
    </xf>
    <xf numFmtId="3" fontId="16" fillId="0" borderId="0" xfId="5" applyFont="1" applyBorder="1" applyAlignment="1">
      <alignment horizontal="center" vertical="center"/>
    </xf>
    <xf numFmtId="0" fontId="16" fillId="0" borderId="0" xfId="5" applyNumberFormat="1" applyFont="1" applyBorder="1" applyAlignment="1">
      <alignment horizontal="center" vertical="center"/>
    </xf>
    <xf numFmtId="0" fontId="19" fillId="0" borderId="0" xfId="5" applyNumberFormat="1" applyFont="1" applyBorder="1" applyAlignment="1">
      <alignment horizontal="right" vertical="center"/>
    </xf>
    <xf numFmtId="0" fontId="20" fillId="0" borderId="0" xfId="3" applyNumberFormat="1" applyFont="1" applyBorder="1" applyAlignment="1">
      <alignment horizontal="center" vertical="center"/>
    </xf>
    <xf numFmtId="0" fontId="19" fillId="0" borderId="0" xfId="3" applyNumberFormat="1" applyFont="1" applyBorder="1" applyAlignment="1">
      <alignment horizontal="right" vertical="center"/>
    </xf>
    <xf numFmtId="0" fontId="20" fillId="0" borderId="0" xfId="3" applyNumberFormat="1" applyFont="1" applyBorder="1" applyAlignment="1">
      <alignment vertical="center"/>
    </xf>
    <xf numFmtId="164" fontId="19" fillId="0" borderId="0" xfId="3" applyNumberFormat="1" applyFont="1" applyBorder="1" applyAlignment="1">
      <alignment horizontal="right" vertical="center"/>
    </xf>
    <xf numFmtId="0" fontId="21" fillId="0" borderId="0" xfId="6" applyFont="1"/>
    <xf numFmtId="3" fontId="22" fillId="0" borderId="0" xfId="5" applyFont="1" applyBorder="1"/>
    <xf numFmtId="167" fontId="23" fillId="0" borderId="0" xfId="5" applyNumberFormat="1" applyFont="1" applyBorder="1"/>
    <xf numFmtId="0" fontId="17" fillId="0" borderId="0" xfId="7" applyFont="1"/>
    <xf numFmtId="0" fontId="17" fillId="0" borderId="0" xfId="7" applyFont="1" applyAlignment="1">
      <alignment horizontal="right"/>
    </xf>
    <xf numFmtId="165" fontId="17" fillId="0" borderId="0" xfId="4" applyNumberFormat="1" applyFont="1" applyAlignment="1">
      <alignment horizontal="right"/>
    </xf>
    <xf numFmtId="0" fontId="8" fillId="0" borderId="0" xfId="3" applyNumberFormat="1" applyFont="1" applyBorder="1" applyAlignment="1">
      <alignment vertical="center"/>
    </xf>
    <xf numFmtId="166" fontId="24" fillId="2" borderId="4" xfId="5" applyNumberFormat="1" applyFont="1" applyFill="1" applyBorder="1" applyAlignment="1">
      <alignment horizontal="center" vertical="center"/>
    </xf>
    <xf numFmtId="165" fontId="8" fillId="0" borderId="7" xfId="4" applyNumberFormat="1" applyFont="1" applyBorder="1" applyAlignment="1">
      <alignment horizontal="center" vertical="center"/>
    </xf>
    <xf numFmtId="3" fontId="22" fillId="0" borderId="0" xfId="5" applyFont="1" applyBorder="1" applyAlignment="1">
      <alignment horizontal="right"/>
    </xf>
    <xf numFmtId="165" fontId="17" fillId="0" borderId="0" xfId="4" applyNumberFormat="1" applyFont="1" applyAlignment="1">
      <alignment horizontal="center" vertical="center"/>
    </xf>
    <xf numFmtId="0" fontId="25" fillId="0" borderId="0" xfId="3" applyNumberFormat="1" applyFont="1" applyBorder="1" applyAlignment="1">
      <alignment vertical="center"/>
    </xf>
    <xf numFmtId="0" fontId="25" fillId="0" borderId="0" xfId="3" applyNumberFormat="1" applyFont="1" applyBorder="1" applyAlignment="1">
      <alignment horizontal="center" vertical="center"/>
    </xf>
    <xf numFmtId="17" fontId="17" fillId="0" borderId="0" xfId="7" applyNumberFormat="1" applyFont="1"/>
    <xf numFmtId="0" fontId="3" fillId="0" borderId="1" xfId="2" applyFont="1" applyBorder="1" applyAlignment="1">
      <alignment horizontal="center" vertical="center"/>
    </xf>
  </cellXfs>
  <cellStyles count="8">
    <cellStyle name="Change A&amp;ll" xfId="5" xr:uid="{0CE285B7-3F35-4A91-8056-7396C0BA01CC}"/>
    <cellStyle name="Normal" xfId="0" builtinId="0"/>
    <cellStyle name="Normal_CDT 94 traitement avec résultats du 92" xfId="6" xr:uid="{E2C1B116-F58A-448A-9F57-EFF3B8A208D2}"/>
    <cellStyle name="Normal_Moule Rapport 09_2009" xfId="3" xr:uid="{A3E7616C-8238-4FA8-8D98-1ED0F2FA7D36}"/>
    <cellStyle name="Normal_Performances de la petite couronne" xfId="2" xr:uid="{FB33E6ED-0F5A-4797-9737-A4D646C90D1C}"/>
    <cellStyle name="Normal_remerciement_pays_par_pays 0309" xfId="7" xr:uid="{9B997352-E9DB-41B7-9660-2F78492E66A0}"/>
    <cellStyle name="Pourcentage" xfId="1" builtinId="5"/>
    <cellStyle name="Pourcentage 2" xfId="4" xr:uid="{F1A674AB-6B71-4487-84BB-3451E4E6A955}"/>
  </cellStyles>
  <dxfs count="0"/>
  <tableStyles count="0" defaultTableStyle="TableStyleMedium2" defaultPivotStyle="PivotStyleLight16"/>
  <colors>
    <mruColors>
      <color rgb="FF1B43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07710370594555E-2"/>
          <c:y val="7.6034428349555414E-2"/>
          <c:w val="0.91372274809797638"/>
          <c:h val="0.67157230346206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'92, 93, 94, 75'!$E$64</c:f>
              <c:strCache>
                <c:ptCount val="1"/>
                <c:pt idx="0">
                  <c:v>oct-24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75'!$E$66:$E$69</c:f>
              <c:numCache>
                <c:formatCode>General</c:formatCode>
                <c:ptCount val="4"/>
                <c:pt idx="0">
                  <c:v>0.85482401854821843</c:v>
                </c:pt>
                <c:pt idx="1">
                  <c:v>0.73844815001965081</c:v>
                </c:pt>
                <c:pt idx="2">
                  <c:v>0.7653943864380921</c:v>
                </c:pt>
                <c:pt idx="3">
                  <c:v>0.7754121541279686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A6-44B1-92B8-879D7B697AB0}"/>
            </c:ext>
          </c:extLst>
        </c:ser>
        <c:ser>
          <c:idx val="0"/>
          <c:order val="1"/>
          <c:tx>
            <c:strRef>
              <c:f>'92, 93, 94, 75'!$D$64</c:f>
              <c:strCache>
                <c:ptCount val="1"/>
                <c:pt idx="0">
                  <c:v>oct-25</c:v>
                </c:pt>
              </c:strCache>
            </c:strRef>
          </c:tx>
          <c:spPr>
            <a:solidFill>
              <a:srgbClr val="0131B4"/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75'!$D$66:$D$69</c:f>
              <c:numCache>
                <c:formatCode>General</c:formatCode>
                <c:ptCount val="4"/>
                <c:pt idx="0">
                  <c:v>0.87237095664891329</c:v>
                </c:pt>
                <c:pt idx="1">
                  <c:v>0.74789289403933268</c:v>
                </c:pt>
                <c:pt idx="2">
                  <c:v>0.77095798998335208</c:v>
                </c:pt>
                <c:pt idx="3">
                  <c:v>0.77710712579790697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A6-44B1-92B8-879D7B697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002848"/>
        <c:axId val="1"/>
      </c:barChart>
      <c:catAx>
        <c:axId val="40300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3002848"/>
        <c:crosses val="autoZero"/>
        <c:crossBetween val="between"/>
        <c:majorUnit val="0.1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0249586857198407E-2"/>
          <c:y val="0.86755165219732155"/>
          <c:w val="0.47223753280839897"/>
          <c:h val="8.97469547075846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40186122707194E-2"/>
          <c:y val="8.2370630712018361E-2"/>
          <c:w val="0.91597729329764233"/>
          <c:h val="0.6731727284089489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'92, 93, 94, 75'!$G$64</c:f>
              <c:strCache>
                <c:ptCount val="1"/>
                <c:pt idx="0">
                  <c:v>oct-24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75'!$G$66:$G$69</c:f>
              <c:numCache>
                <c:formatCode>General</c:formatCode>
                <c:ptCount val="4"/>
                <c:pt idx="0">
                  <c:v>264.06038230437787</c:v>
                </c:pt>
                <c:pt idx="1">
                  <c:v>149.34087852386665</c:v>
                </c:pt>
                <c:pt idx="2">
                  <c:v>113.82430740556384</c:v>
                </c:pt>
                <c:pt idx="3">
                  <c:v>95.92090228921883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6-4176-A333-8F6CE61D1BE8}"/>
            </c:ext>
          </c:extLst>
        </c:ser>
        <c:ser>
          <c:idx val="0"/>
          <c:order val="1"/>
          <c:tx>
            <c:strRef>
              <c:f>'92, 93, 94, 75'!$F$64</c:f>
              <c:strCache>
                <c:ptCount val="1"/>
                <c:pt idx="0">
                  <c:v>oct-25</c:v>
                </c:pt>
              </c:strCache>
            </c:strRef>
          </c:tx>
          <c:spPr>
            <a:solidFill>
              <a:srgbClr val="ECB447"/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75'!$F$66:$F$69</c:f>
              <c:numCache>
                <c:formatCode>General</c:formatCode>
                <c:ptCount val="4"/>
                <c:pt idx="0">
                  <c:v>271.44538630759331</c:v>
                </c:pt>
                <c:pt idx="1">
                  <c:v>145.41342309857427</c:v>
                </c:pt>
                <c:pt idx="2">
                  <c:v>98.852434192731039</c:v>
                </c:pt>
                <c:pt idx="3">
                  <c:v>93.309017967527666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E6-4176-A333-8F6CE61D1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000928"/>
        <c:axId val="1"/>
      </c:barChart>
      <c:catAx>
        <c:axId val="40300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3000928"/>
        <c:crosses val="autoZero"/>
        <c:crossBetween val="between"/>
        <c:majorUnit val="2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2970841331400749E-2"/>
          <c:y val="0.86755165219732155"/>
          <c:w val="0.4709943719721601"/>
          <c:h val="8.97469547075846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573255895609925E-2"/>
          <c:y val="8.2370630712018361E-2"/>
          <c:w val="0.9135223847212216"/>
          <c:h val="0.6652362204724409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'92, 93, 94, 75'!$I$64</c:f>
              <c:strCache>
                <c:ptCount val="1"/>
                <c:pt idx="0">
                  <c:v>oct-24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75'!$I$66:$I$69</c:f>
              <c:numCache>
                <c:formatCode>General</c:formatCode>
                <c:ptCount val="4"/>
                <c:pt idx="0">
                  <c:v>225.72515714080714</c:v>
                </c:pt>
                <c:pt idx="1">
                  <c:v>110.28049546825874</c:v>
                </c:pt>
                <c:pt idx="2">
                  <c:v>87.120485928422312</c:v>
                </c:pt>
                <c:pt idx="3">
                  <c:v>74.378233469981581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7-4BD0-AD0E-3B2DE2045BE5}"/>
            </c:ext>
          </c:extLst>
        </c:ser>
        <c:ser>
          <c:idx val="0"/>
          <c:order val="1"/>
          <c:tx>
            <c:strRef>
              <c:f>'92, 93, 94, 75'!$H$64</c:f>
              <c:strCache>
                <c:ptCount val="1"/>
                <c:pt idx="0">
                  <c:v>oct-25</c:v>
                </c:pt>
              </c:strCache>
            </c:strRef>
          </c:tx>
          <c:spPr>
            <a:solidFill>
              <a:srgbClr val="E2000D"/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75'!$H$66:$H$69</c:f>
              <c:numCache>
                <c:formatCode>General</c:formatCode>
                <c:ptCount val="4"/>
                <c:pt idx="0">
                  <c:v>236.80107133108896</c:v>
                </c:pt>
                <c:pt idx="1">
                  <c:v>108.75366583335865</c:v>
                </c:pt>
                <c:pt idx="2">
                  <c:v>76.211073970189503</c:v>
                </c:pt>
                <c:pt idx="3">
                  <c:v>72.51110276377068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F7-4BD0-AD0E-3B2DE2045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005248"/>
        <c:axId val="1"/>
      </c:barChart>
      <c:catAx>
        <c:axId val="40300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3005248"/>
        <c:crosses val="autoZero"/>
        <c:crossBetween val="between"/>
        <c:majorUnit val="2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213347102104041E-2"/>
          <c:y val="0.86755165219732155"/>
          <c:w val="0.47870427262166004"/>
          <c:h val="8.97469547075846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0092BB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662-4E2E-B07C-534527A3F599}"/>
            </c:ext>
          </c:extLst>
        </c:ser>
        <c:ser>
          <c:idx val="0"/>
          <c:order val="1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808080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662-4E2E-B07C-534527A3F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693632"/>
        <c:axId val="1"/>
      </c:barChart>
      <c:catAx>
        <c:axId val="4066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9"/>
          <c:min val="0"/>
        </c:scaling>
        <c:delete val="0"/>
        <c:axPos val="l"/>
        <c:majorGridlines>
          <c:spPr>
            <a:ln w="3175">
              <a:solidFill>
                <a:srgbClr val="0092BB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6693632"/>
        <c:crosses val="autoZero"/>
        <c:crossBetween val="between"/>
        <c:majorUnit val="0.1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0092BB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D6-4C97-9C09-4289CEBB700D}"/>
            </c:ext>
          </c:extLst>
        </c:ser>
        <c:ser>
          <c:idx val="0"/>
          <c:order val="1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808080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D6-4C97-9C09-4289CEBB7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695072"/>
        <c:axId val="1"/>
      </c:barChart>
      <c:catAx>
        <c:axId val="4066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92BB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6695072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0092BB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486-47E5-A993-4814FF956003}"/>
            </c:ext>
          </c:extLst>
        </c:ser>
        <c:ser>
          <c:idx val="0"/>
          <c:order val="1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808080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486-47E5-A993-4814FF956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691232"/>
        <c:axId val="1"/>
      </c:barChart>
      <c:catAx>
        <c:axId val="4066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92BB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6691232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48610957735964E-2"/>
          <c:y val="5.8695270152553096E-2"/>
          <c:w val="0.92112632717332998"/>
          <c:h val="0.76921696147293273"/>
        </c:manualLayout>
      </c:layout>
      <c:lineChart>
        <c:grouping val="standard"/>
        <c:varyColors val="0"/>
        <c:ser>
          <c:idx val="0"/>
          <c:order val="0"/>
          <c:tx>
            <c:strRef>
              <c:f>'Consolidation sans Paris'!$C$77</c:f>
              <c:strCache>
                <c:ptCount val="1"/>
                <c:pt idx="0">
                  <c:v>Super-économique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numRef>
              <c:f>'Consolidation sans Paris'!$D$76:$O$76</c:f>
              <c:numCache>
                <c:formatCode>[$-40C]mmm\-yy;@</c:formatCode>
                <c:ptCount val="12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</c:numCache>
            </c:numRef>
          </c:cat>
          <c:val>
            <c:numRef>
              <c:f>'Consolidation sans Paris'!$D$77:$O$77</c:f>
              <c:numCache>
                <c:formatCode>0.0%</c:formatCode>
                <c:ptCount val="12"/>
                <c:pt idx="0">
                  <c:v>-1.8829628939233456E-2</c:v>
                </c:pt>
                <c:pt idx="1">
                  <c:v>1.5504179736638202E-2</c:v>
                </c:pt>
                <c:pt idx="2">
                  <c:v>-3.3232484363868831E-2</c:v>
                </c:pt>
                <c:pt idx="3">
                  <c:v>4.0438173316609705E-2</c:v>
                </c:pt>
                <c:pt idx="4">
                  <c:v>-0.14280232122662462</c:v>
                </c:pt>
                <c:pt idx="5">
                  <c:v>8.9924320162877658E-2</c:v>
                </c:pt>
                <c:pt idx="6">
                  <c:v>1.8400635910116536E-2</c:v>
                </c:pt>
                <c:pt idx="7">
                  <c:v>0.26653500222394588</c:v>
                </c:pt>
                <c:pt idx="8">
                  <c:v>-0.28656057202350871</c:v>
                </c:pt>
                <c:pt idx="9">
                  <c:v>-0.49800312688993376</c:v>
                </c:pt>
                <c:pt idx="10">
                  <c:v>-6.869773979451077E-2</c:v>
                </c:pt>
                <c:pt idx="11">
                  <c:v>-6.2069689656019E-2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050-45CD-A519-BF762BDCB8F9}"/>
            </c:ext>
          </c:extLst>
        </c:ser>
        <c:ser>
          <c:idx val="1"/>
          <c:order val="1"/>
          <c:tx>
            <c:strRef>
              <c:f>'Consolidation sans Paris'!$C$78</c:f>
              <c:strCache>
                <c:ptCount val="1"/>
                <c:pt idx="0">
                  <c:v>Economique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numRef>
              <c:f>'Consolidation sans Paris'!$D$76:$O$76</c:f>
              <c:numCache>
                <c:formatCode>[$-40C]mmm\-yy;@</c:formatCode>
                <c:ptCount val="12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</c:numCache>
            </c:numRef>
          </c:cat>
          <c:val>
            <c:numRef>
              <c:f>'Consolidation sans Paris'!$D$78:$O$78</c:f>
              <c:numCache>
                <c:formatCode>0.0%</c:formatCode>
                <c:ptCount val="12"/>
                <c:pt idx="0">
                  <c:v>-5.2297259973999699E-2</c:v>
                </c:pt>
                <c:pt idx="1">
                  <c:v>1.0793018474723803E-2</c:v>
                </c:pt>
                <c:pt idx="2">
                  <c:v>-7.9810514755078166E-2</c:v>
                </c:pt>
                <c:pt idx="3">
                  <c:v>-4.1576247818521206E-2</c:v>
                </c:pt>
                <c:pt idx="4">
                  <c:v>-0.13198994211378612</c:v>
                </c:pt>
                <c:pt idx="5">
                  <c:v>-1.9465822808687916E-2</c:v>
                </c:pt>
                <c:pt idx="6">
                  <c:v>-4.0683641050410113E-2</c:v>
                </c:pt>
                <c:pt idx="7">
                  <c:v>0.24619779207174464</c:v>
                </c:pt>
                <c:pt idx="8">
                  <c:v>-0.27236507908463992</c:v>
                </c:pt>
                <c:pt idx="9">
                  <c:v>-0.53304757263174218</c:v>
                </c:pt>
                <c:pt idx="10">
                  <c:v>-9.5916575014901251E-2</c:v>
                </c:pt>
                <c:pt idx="11">
                  <c:v>-6.7736173093906227E-2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050-45CD-A519-BF762BDCB8F9}"/>
            </c:ext>
          </c:extLst>
        </c:ser>
        <c:ser>
          <c:idx val="2"/>
          <c:order val="2"/>
          <c:tx>
            <c:strRef>
              <c:f>'Consolidation sans Paris'!$C$79</c:f>
              <c:strCache>
                <c:ptCount val="1"/>
                <c:pt idx="0">
                  <c:v>Moyen de Gamme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'Consolidation sans Paris'!$D$76:$O$76</c:f>
              <c:numCache>
                <c:formatCode>[$-40C]mmm\-yy;@</c:formatCode>
                <c:ptCount val="12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</c:numCache>
            </c:numRef>
          </c:cat>
          <c:val>
            <c:numRef>
              <c:f>'Consolidation sans Paris'!$D$79:$O$79</c:f>
              <c:numCache>
                <c:formatCode>0.0%</c:formatCode>
                <c:ptCount val="12"/>
                <c:pt idx="0">
                  <c:v>-3.518859832117649E-2</c:v>
                </c:pt>
                <c:pt idx="1">
                  <c:v>6.1227880883807373E-2</c:v>
                </c:pt>
                <c:pt idx="2">
                  <c:v>-2.185355422712143E-3</c:v>
                </c:pt>
                <c:pt idx="3">
                  <c:v>-2.8187753774597812E-3</c:v>
                </c:pt>
                <c:pt idx="4">
                  <c:v>-8.7922552605258386E-2</c:v>
                </c:pt>
                <c:pt idx="5">
                  <c:v>2.7927499609228246E-3</c:v>
                </c:pt>
                <c:pt idx="6">
                  <c:v>1.2684379313598004E-2</c:v>
                </c:pt>
                <c:pt idx="7">
                  <c:v>0.24808474396541991</c:v>
                </c:pt>
                <c:pt idx="8">
                  <c:v>-0.24626682099897157</c:v>
                </c:pt>
                <c:pt idx="9">
                  <c:v>-0.55673512471242448</c:v>
                </c:pt>
                <c:pt idx="10">
                  <c:v>-5.4957630656491063E-2</c:v>
                </c:pt>
                <c:pt idx="11">
                  <c:v>-4.1004143740969945E-2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050-45CD-A519-BF762BDCB8F9}"/>
            </c:ext>
          </c:extLst>
        </c:ser>
        <c:ser>
          <c:idx val="3"/>
          <c:order val="3"/>
          <c:tx>
            <c:strRef>
              <c:f>'Consolidation sans Paris'!$C$80</c:f>
              <c:strCache>
                <c:ptCount val="1"/>
                <c:pt idx="0">
                  <c:v>Haut de Gamme</c:v>
                </c:pt>
              </c:strCache>
            </c:strRef>
          </c:tx>
          <c:spPr>
            <a:ln w="25400">
              <a:solidFill>
                <a:srgbClr val="0092BB"/>
              </a:solidFill>
              <a:prstDash val="solid"/>
            </a:ln>
          </c:spPr>
          <c:marker>
            <c:symbol val="none"/>
          </c:marker>
          <c:cat>
            <c:numRef>
              <c:f>'Consolidation sans Paris'!$D$76:$O$76</c:f>
              <c:numCache>
                <c:formatCode>[$-40C]mmm\-yy;@</c:formatCode>
                <c:ptCount val="12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</c:numCache>
            </c:numRef>
          </c:cat>
          <c:val>
            <c:numRef>
              <c:f>'Consolidation sans Paris'!$D$80:$O$80</c:f>
              <c:numCache>
                <c:formatCode>0.0%</c:formatCode>
                <c:ptCount val="12"/>
                <c:pt idx="0">
                  <c:v>1.0237234691924169E-2</c:v>
                </c:pt>
                <c:pt idx="1">
                  <c:v>0.14691090632232306</c:v>
                </c:pt>
                <c:pt idx="2">
                  <c:v>1.1002324234126171E-3</c:v>
                </c:pt>
                <c:pt idx="3">
                  <c:v>5.8028596414309241E-2</c:v>
                </c:pt>
                <c:pt idx="4">
                  <c:v>-3.0333848155483345E-2</c:v>
                </c:pt>
                <c:pt idx="5">
                  <c:v>-1.1861517188578974E-2</c:v>
                </c:pt>
                <c:pt idx="6">
                  <c:v>2.9000203980768635E-2</c:v>
                </c:pt>
                <c:pt idx="7">
                  <c:v>0.29355703501916142</c:v>
                </c:pt>
                <c:pt idx="8">
                  <c:v>-0.25850802552671415</c:v>
                </c:pt>
                <c:pt idx="9">
                  <c:v>-0.57421321328649899</c:v>
                </c:pt>
                <c:pt idx="10">
                  <c:v>1.7893552674563162E-2</c:v>
                </c:pt>
                <c:pt idx="11">
                  <c:v>-2.8804103326136588E-2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050-45CD-A519-BF762BDCB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689312"/>
        <c:axId val="1"/>
      </c:lineChart>
      <c:dateAx>
        <c:axId val="406689312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spPr>
          <a:ln w="3175">
            <a:solidFill>
              <a:srgbClr val="1B4395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1C9976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66893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459909219890225"/>
          <c:y val="0.91078021433933332"/>
          <c:w val="0.69387036419442549"/>
          <c:h val="7.099615083611510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63103495862688E-2"/>
          <c:y val="5.8139534883720929E-2"/>
          <c:w val="0.92077275942966574"/>
          <c:h val="0.77616279069767447"/>
        </c:manualLayout>
      </c:layout>
      <c:lineChart>
        <c:grouping val="standard"/>
        <c:varyColors val="0"/>
        <c:ser>
          <c:idx val="0"/>
          <c:order val="0"/>
          <c:tx>
            <c:strRef>
              <c:f>'Consolidation av Paris'!$C$77</c:f>
              <c:strCache>
                <c:ptCount val="1"/>
                <c:pt idx="0">
                  <c:v>Super-économique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numRef>
              <c:f>'Consolidation av Paris'!$D$76:$O$76</c:f>
              <c:numCache>
                <c:formatCode>[$-40C]mmm\-yy;@</c:formatCode>
                <c:ptCount val="12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</c:numCache>
            </c:numRef>
          </c:cat>
          <c:val>
            <c:numRef>
              <c:f>'Consolidation av Paris'!$D$77:$O$77</c:f>
              <c:numCache>
                <c:formatCode>0.0%</c:formatCode>
                <c:ptCount val="12"/>
                <c:pt idx="0">
                  <c:v>-1.3707367525108483E-2</c:v>
                </c:pt>
                <c:pt idx="1">
                  <c:v>2.8167134168110453E-2</c:v>
                </c:pt>
                <c:pt idx="2">
                  <c:v>-1.216649409812931E-2</c:v>
                </c:pt>
                <c:pt idx="3">
                  <c:v>5.1499603776369085E-2</c:v>
                </c:pt>
                <c:pt idx="4">
                  <c:v>-0.1166896914718254</c:v>
                </c:pt>
                <c:pt idx="5">
                  <c:v>9.8660150013329284E-2</c:v>
                </c:pt>
                <c:pt idx="6">
                  <c:v>2.4874070294868433E-2</c:v>
                </c:pt>
                <c:pt idx="7">
                  <c:v>0.26966829321832386</c:v>
                </c:pt>
                <c:pt idx="8">
                  <c:v>-0.24085589785388739</c:v>
                </c:pt>
                <c:pt idx="9">
                  <c:v>-0.45323645179229255</c:v>
                </c:pt>
                <c:pt idx="10">
                  <c:v>-3.1380977116933995E-2</c:v>
                </c:pt>
                <c:pt idx="11">
                  <c:v>-3.7113573416053258E-2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68-4964-868C-EDF261A632E7}"/>
            </c:ext>
          </c:extLst>
        </c:ser>
        <c:ser>
          <c:idx val="1"/>
          <c:order val="1"/>
          <c:tx>
            <c:strRef>
              <c:f>'Consolidation av Paris'!$C$78</c:f>
              <c:strCache>
                <c:ptCount val="1"/>
                <c:pt idx="0">
                  <c:v>Economique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numRef>
              <c:f>'Consolidation av Paris'!$D$76:$O$76</c:f>
              <c:numCache>
                <c:formatCode>[$-40C]mmm\-yy;@</c:formatCode>
                <c:ptCount val="12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</c:numCache>
            </c:numRef>
          </c:cat>
          <c:val>
            <c:numRef>
              <c:f>'Consolidation av Paris'!$D$78:$O$78</c:f>
              <c:numCache>
                <c:formatCode>0.0%</c:formatCode>
                <c:ptCount val="12"/>
                <c:pt idx="0">
                  <c:v>-2.8325095193494576E-2</c:v>
                </c:pt>
                <c:pt idx="1">
                  <c:v>3.8249067339128917E-2</c:v>
                </c:pt>
                <c:pt idx="2">
                  <c:v>-9.0461378934203474E-3</c:v>
                </c:pt>
                <c:pt idx="3">
                  <c:v>2.1995489944102831E-2</c:v>
                </c:pt>
                <c:pt idx="4">
                  <c:v>-6.0377136902107442E-2</c:v>
                </c:pt>
                <c:pt idx="5">
                  <c:v>6.6487723123898723E-2</c:v>
                </c:pt>
                <c:pt idx="6">
                  <c:v>4.6546768271483296E-2</c:v>
                </c:pt>
                <c:pt idx="7">
                  <c:v>0.30710536503392527</c:v>
                </c:pt>
                <c:pt idx="8">
                  <c:v>-0.16605466834253146</c:v>
                </c:pt>
                <c:pt idx="9">
                  <c:v>-0.45893192695547647</c:v>
                </c:pt>
                <c:pt idx="10">
                  <c:v>-1.4587766509467803E-2</c:v>
                </c:pt>
                <c:pt idx="11">
                  <c:v>-2.058660703617643E-2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768-4964-868C-EDF261A632E7}"/>
            </c:ext>
          </c:extLst>
        </c:ser>
        <c:ser>
          <c:idx val="2"/>
          <c:order val="2"/>
          <c:tx>
            <c:strRef>
              <c:f>'Consolidation av Paris'!$C$79</c:f>
              <c:strCache>
                <c:ptCount val="1"/>
                <c:pt idx="0">
                  <c:v>Moyen de Gamme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'Consolidation av Paris'!$D$76:$O$76</c:f>
              <c:numCache>
                <c:formatCode>[$-40C]mmm\-yy;@</c:formatCode>
                <c:ptCount val="12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</c:numCache>
            </c:numRef>
          </c:cat>
          <c:val>
            <c:numRef>
              <c:f>'Consolidation av Paris'!$D$79:$O$79</c:f>
              <c:numCache>
                <c:formatCode>0.0%</c:formatCode>
                <c:ptCount val="12"/>
                <c:pt idx="0">
                  <c:v>-1.8620941020920601E-2</c:v>
                </c:pt>
                <c:pt idx="1">
                  <c:v>6.1598189763132138E-2</c:v>
                </c:pt>
                <c:pt idx="2">
                  <c:v>3.2514113357103636E-2</c:v>
                </c:pt>
                <c:pt idx="3">
                  <c:v>2.5741948225834976E-2</c:v>
                </c:pt>
                <c:pt idx="4">
                  <c:v>-4.0796818993330652E-2</c:v>
                </c:pt>
                <c:pt idx="5">
                  <c:v>5.1030068840360432E-2</c:v>
                </c:pt>
                <c:pt idx="6">
                  <c:v>4.7072001424139032E-2</c:v>
                </c:pt>
                <c:pt idx="7">
                  <c:v>0.28673096408584531</c:v>
                </c:pt>
                <c:pt idx="8">
                  <c:v>-8.9338254869309131E-2</c:v>
                </c:pt>
                <c:pt idx="9">
                  <c:v>-0.39708466115180419</c:v>
                </c:pt>
                <c:pt idx="10">
                  <c:v>3.4715200060852602E-2</c:v>
                </c:pt>
                <c:pt idx="11">
                  <c:v>5.8646642776742919E-3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768-4964-868C-EDF261A632E7}"/>
            </c:ext>
          </c:extLst>
        </c:ser>
        <c:ser>
          <c:idx val="3"/>
          <c:order val="3"/>
          <c:tx>
            <c:strRef>
              <c:f>'Consolidation av Paris'!$C$80</c:f>
              <c:strCache>
                <c:ptCount val="1"/>
                <c:pt idx="0">
                  <c:v>Haut de Gamme</c:v>
                </c:pt>
              </c:strCache>
            </c:strRef>
          </c:tx>
          <c:spPr>
            <a:ln w="25400">
              <a:solidFill>
                <a:srgbClr val="0092BB"/>
              </a:solidFill>
              <a:prstDash val="solid"/>
            </a:ln>
          </c:spPr>
          <c:marker>
            <c:symbol val="none"/>
          </c:marker>
          <c:cat>
            <c:numRef>
              <c:f>'Consolidation av Paris'!$D$76:$O$76</c:f>
              <c:numCache>
                <c:formatCode>[$-40C]mmm\-yy;@</c:formatCode>
                <c:ptCount val="12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</c:numCache>
            </c:numRef>
          </c:cat>
          <c:val>
            <c:numRef>
              <c:f>'Consolidation av Paris'!$D$80:$O$80</c:f>
              <c:numCache>
                <c:formatCode>0.0%</c:formatCode>
                <c:ptCount val="12"/>
                <c:pt idx="0">
                  <c:v>-2.384621168057155E-3</c:v>
                </c:pt>
                <c:pt idx="1">
                  <c:v>0.21261840587730196</c:v>
                </c:pt>
                <c:pt idx="2">
                  <c:v>0.1439813658091158</c:v>
                </c:pt>
                <c:pt idx="3">
                  <c:v>3.747079548728216E-2</c:v>
                </c:pt>
                <c:pt idx="4">
                  <c:v>2.6570532210947739E-2</c:v>
                </c:pt>
                <c:pt idx="5">
                  <c:v>0.13286271138625771</c:v>
                </c:pt>
                <c:pt idx="6">
                  <c:v>9.3926524996614802E-2</c:v>
                </c:pt>
                <c:pt idx="7">
                  <c:v>0.31754274889436074</c:v>
                </c:pt>
                <c:pt idx="8">
                  <c:v>-7.4727435032691081E-2</c:v>
                </c:pt>
                <c:pt idx="9">
                  <c:v>-0.32990235882669894</c:v>
                </c:pt>
                <c:pt idx="10">
                  <c:v>8.3210882715509582E-2</c:v>
                </c:pt>
                <c:pt idx="11">
                  <c:v>7.3414502901265166E-2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768-4964-868C-EDF261A6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048864"/>
        <c:axId val="1"/>
      </c:lineChart>
      <c:dateAx>
        <c:axId val="404048864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spPr>
          <a:ln w="3175">
            <a:solidFill>
              <a:srgbClr val="1B4395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1C997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40488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348199624513128"/>
          <c:y val="0.91396637408028913"/>
          <c:w val="0.69363925238882507"/>
          <c:h val="7.17238931199174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6350</xdr:rowOff>
    </xdr:from>
    <xdr:to>
      <xdr:col>8</xdr:col>
      <xdr:colOff>4445</xdr:colOff>
      <xdr:row>44</xdr:row>
      <xdr:rowOff>27305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62CE58-CC18-41C6-A0D2-7C25655B2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1627505"/>
          <a:ext cx="5660390" cy="5621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774700</xdr:colOff>
      <xdr:row>18</xdr:row>
      <xdr:rowOff>95250</xdr:rowOff>
    </xdr:from>
    <xdr:to>
      <xdr:col>5</xdr:col>
      <xdr:colOff>234950</xdr:colOff>
      <xdr:row>29</xdr:row>
      <xdr:rowOff>120650</xdr:rowOff>
    </xdr:to>
    <xdr:sp macro="" textlink="">
      <xdr:nvSpPr>
        <xdr:cNvPr id="3" name="AutoShape 68">
          <a:extLst>
            <a:ext uri="{FF2B5EF4-FFF2-40B4-BE49-F238E27FC236}">
              <a16:creationId xmlns:a16="http://schemas.microsoft.com/office/drawing/2014/main" id="{71E72B60-9AB3-4925-A435-D03AEFFCC870}"/>
            </a:ext>
          </a:extLst>
        </xdr:cNvPr>
        <xdr:cNvSpPr>
          <a:spLocks noChangeArrowheads="1"/>
        </xdr:cNvSpPr>
      </xdr:nvSpPr>
      <xdr:spPr bwMode="auto">
        <a:xfrm>
          <a:off x="2144395" y="3162300"/>
          <a:ext cx="1883410" cy="1779905"/>
        </a:xfrm>
        <a:prstGeom prst="roundRect">
          <a:avLst>
            <a:gd name="adj" fmla="val 16667"/>
          </a:avLst>
        </a:prstGeom>
        <a:solidFill>
          <a:srgbClr val="FFFFFF"/>
        </a:solidFill>
        <a:ln w="38100" cmpd="dbl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3</xdr:col>
      <xdr:colOff>51435</xdr:colOff>
      <xdr:row>19</xdr:row>
      <xdr:rowOff>73660</xdr:rowOff>
    </xdr:from>
    <xdr:to>
      <xdr:col>5</xdr:col>
      <xdr:colOff>221296</xdr:colOff>
      <xdr:row>30</xdr:row>
      <xdr:rowOff>638</xdr:rowOff>
    </xdr:to>
    <xdr:sp macro="" textlink="">
      <xdr:nvSpPr>
        <xdr:cNvPr id="4" name="Text Box 69">
          <a:extLst>
            <a:ext uri="{FF2B5EF4-FFF2-40B4-BE49-F238E27FC236}">
              <a16:creationId xmlns:a16="http://schemas.microsoft.com/office/drawing/2014/main" id="{916D0CB3-2ED3-4BED-A0C1-04BC7780DAF0}"/>
            </a:ext>
          </a:extLst>
        </xdr:cNvPr>
        <xdr:cNvSpPr txBox="1">
          <a:spLocks noChangeArrowheads="1"/>
        </xdr:cNvSpPr>
      </xdr:nvSpPr>
      <xdr:spPr bwMode="auto">
        <a:xfrm>
          <a:off x="2228850" y="3296920"/>
          <a:ext cx="1789111" cy="16871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1 - Alésia, Porte d'Italie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2 - Bastille, République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3 - Belleville, Nation</a:t>
          </a:r>
        </a:p>
        <a:p>
          <a:pPr algn="l" rtl="0">
            <a:lnSpc>
              <a:spcPts val="700"/>
            </a:lnSpc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4 - Bercy, Gare de Lyon, Nation</a:t>
          </a:r>
        </a:p>
        <a:p>
          <a:pPr algn="l" rtl="0">
            <a:lnSpc>
              <a:spcPts val="700"/>
            </a:lnSpc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5 - Champs Elysées, Vendôme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6 - Clichy, La Chapelle, La Villette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7 - Gares, Canal Saint Martin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8 - Le Marais, Les Halles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9 - Montmartre, Pigalle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10 - Notre Dame, quartier Latin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11 - Opéra, Grands Boulevards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12 - Passy, Bois de Boulogne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13 - Porte de Versailles, Necker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14 - Saint Germain, Luxembourg, Montparnasse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15 - Tour Eiffel, Trocadéro, Invalides</a:t>
          </a:r>
        </a:p>
      </xdr:txBody>
    </xdr:sp>
    <xdr:clientData/>
  </xdr:twoCellAnchor>
  <xdr:twoCellAnchor>
    <xdr:from>
      <xdr:col>5</xdr:col>
      <xdr:colOff>355600</xdr:colOff>
      <xdr:row>14</xdr:row>
      <xdr:rowOff>158750</xdr:rowOff>
    </xdr:from>
    <xdr:to>
      <xdr:col>7</xdr:col>
      <xdr:colOff>355600</xdr:colOff>
      <xdr:row>21</xdr:row>
      <xdr:rowOff>38100</xdr:rowOff>
    </xdr:to>
    <xdr:sp macro="" textlink="">
      <xdr:nvSpPr>
        <xdr:cNvPr id="5" name="AutoShape 70">
          <a:extLst>
            <a:ext uri="{FF2B5EF4-FFF2-40B4-BE49-F238E27FC236}">
              <a16:creationId xmlns:a16="http://schemas.microsoft.com/office/drawing/2014/main" id="{5C3AE4F0-0F82-4498-A109-14D7F9E0392D}"/>
            </a:ext>
          </a:extLst>
        </xdr:cNvPr>
        <xdr:cNvSpPr>
          <a:spLocks noChangeArrowheads="1"/>
        </xdr:cNvSpPr>
      </xdr:nvSpPr>
      <xdr:spPr bwMode="auto">
        <a:xfrm>
          <a:off x="4148455" y="2580005"/>
          <a:ext cx="1615440" cy="1001395"/>
        </a:xfrm>
        <a:prstGeom prst="roundRect">
          <a:avLst>
            <a:gd name="adj" fmla="val 16667"/>
          </a:avLst>
        </a:prstGeom>
        <a:solidFill>
          <a:srgbClr val="FFFFFF"/>
        </a:solidFill>
        <a:ln w="38100" cmpd="dbl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5</xdr:col>
      <xdr:colOff>467995</xdr:colOff>
      <xdr:row>15</xdr:row>
      <xdr:rowOff>37465</xdr:rowOff>
    </xdr:from>
    <xdr:to>
      <xdr:col>7</xdr:col>
      <xdr:colOff>317406</xdr:colOff>
      <xdr:row>20</xdr:row>
      <xdr:rowOff>6902</xdr:rowOff>
    </xdr:to>
    <xdr:sp macro="" textlink="">
      <xdr:nvSpPr>
        <xdr:cNvPr id="6" name="Text Box 71">
          <a:extLst>
            <a:ext uri="{FF2B5EF4-FFF2-40B4-BE49-F238E27FC236}">
              <a16:creationId xmlns:a16="http://schemas.microsoft.com/office/drawing/2014/main" id="{A995C5FB-2C88-4DCC-9300-6B38298AB3BD}"/>
            </a:ext>
          </a:extLst>
        </xdr:cNvPr>
        <xdr:cNvSpPr txBox="1">
          <a:spLocks noChangeArrowheads="1"/>
        </xdr:cNvSpPr>
      </xdr:nvSpPr>
      <xdr:spPr bwMode="auto">
        <a:xfrm>
          <a:off x="4260850" y="2620645"/>
          <a:ext cx="1464851" cy="767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1 - Le Bourget / Villepinte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2 - Est ensemble - Petite couronne Paris-est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3 - Plaine commune - Paris nord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4 - Marne la vallée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5 - Zone aéroportuaire  CDG</a:t>
          </a: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</xdr:txBody>
    </xdr:sp>
    <xdr:clientData/>
  </xdr:twoCellAnchor>
  <xdr:twoCellAnchor>
    <xdr:from>
      <xdr:col>4</xdr:col>
      <xdr:colOff>742950</xdr:colOff>
      <xdr:row>32</xdr:row>
      <xdr:rowOff>95250</xdr:rowOff>
    </xdr:from>
    <xdr:to>
      <xdr:col>6</xdr:col>
      <xdr:colOff>317500</xdr:colOff>
      <xdr:row>35</xdr:row>
      <xdr:rowOff>69850</xdr:rowOff>
    </xdr:to>
    <xdr:sp macro="" textlink="">
      <xdr:nvSpPr>
        <xdr:cNvPr id="7" name="AutoShape 72">
          <a:extLst>
            <a:ext uri="{FF2B5EF4-FFF2-40B4-BE49-F238E27FC236}">
              <a16:creationId xmlns:a16="http://schemas.microsoft.com/office/drawing/2014/main" id="{93CD5656-2B77-4E6A-863D-5138A7CF3834}"/>
            </a:ext>
          </a:extLst>
        </xdr:cNvPr>
        <xdr:cNvSpPr>
          <a:spLocks noChangeArrowheads="1"/>
        </xdr:cNvSpPr>
      </xdr:nvSpPr>
      <xdr:spPr bwMode="auto">
        <a:xfrm>
          <a:off x="3733800" y="5402580"/>
          <a:ext cx="1184275" cy="452755"/>
        </a:xfrm>
        <a:prstGeom prst="roundRect">
          <a:avLst>
            <a:gd name="adj" fmla="val 16667"/>
          </a:avLst>
        </a:prstGeom>
        <a:solidFill>
          <a:srgbClr val="FFFFFF"/>
        </a:solidFill>
        <a:ln w="38100" cmpd="dbl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5</xdr:col>
      <xdr:colOff>50165</xdr:colOff>
      <xdr:row>33</xdr:row>
      <xdr:rowOff>18415</xdr:rowOff>
    </xdr:from>
    <xdr:to>
      <xdr:col>6</xdr:col>
      <xdr:colOff>238201</xdr:colOff>
      <xdr:row>35</xdr:row>
      <xdr:rowOff>94060</xdr:rowOff>
    </xdr:to>
    <xdr:sp macro="" textlink="">
      <xdr:nvSpPr>
        <xdr:cNvPr id="8" name="Text Box 73">
          <a:extLst>
            <a:ext uri="{FF2B5EF4-FFF2-40B4-BE49-F238E27FC236}">
              <a16:creationId xmlns:a16="http://schemas.microsoft.com/office/drawing/2014/main" id="{86F5D421-22FB-48D2-BDC2-AAEDBE4E3459}"/>
            </a:ext>
          </a:extLst>
        </xdr:cNvPr>
        <xdr:cNvSpPr txBox="1">
          <a:spLocks noChangeArrowheads="1"/>
        </xdr:cNvSpPr>
      </xdr:nvSpPr>
      <xdr:spPr bwMode="auto">
        <a:xfrm>
          <a:off x="3843020" y="5485765"/>
          <a:ext cx="995756" cy="395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1 - Boucles de la Marne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2 - Orly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3 - Périphérie de Paris</a:t>
          </a: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</xdr:txBody>
    </xdr:sp>
    <xdr:clientData/>
  </xdr:twoCellAnchor>
  <xdr:twoCellAnchor>
    <xdr:from>
      <xdr:col>1</xdr:col>
      <xdr:colOff>596900</xdr:colOff>
      <xdr:row>31</xdr:row>
      <xdr:rowOff>120650</xdr:rowOff>
    </xdr:from>
    <xdr:to>
      <xdr:col>3</xdr:col>
      <xdr:colOff>584200</xdr:colOff>
      <xdr:row>35</xdr:row>
      <xdr:rowOff>139700</xdr:rowOff>
    </xdr:to>
    <xdr:sp macro="" textlink="">
      <xdr:nvSpPr>
        <xdr:cNvPr id="9" name="AutoShape 74">
          <a:extLst>
            <a:ext uri="{FF2B5EF4-FFF2-40B4-BE49-F238E27FC236}">
              <a16:creationId xmlns:a16="http://schemas.microsoft.com/office/drawing/2014/main" id="{335D1438-31E9-4699-A917-F7697876ECF3}"/>
            </a:ext>
          </a:extLst>
        </xdr:cNvPr>
        <xdr:cNvSpPr>
          <a:spLocks noChangeArrowheads="1"/>
        </xdr:cNvSpPr>
      </xdr:nvSpPr>
      <xdr:spPr bwMode="auto">
        <a:xfrm>
          <a:off x="1162685" y="5262245"/>
          <a:ext cx="1598930" cy="662940"/>
        </a:xfrm>
        <a:prstGeom prst="roundRect">
          <a:avLst>
            <a:gd name="adj" fmla="val 16667"/>
          </a:avLst>
        </a:prstGeom>
        <a:solidFill>
          <a:srgbClr val="FFFFFF"/>
        </a:solidFill>
        <a:ln w="38100" cmpd="dbl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2</xdr:col>
      <xdr:colOff>1905</xdr:colOff>
      <xdr:row>32</xdr:row>
      <xdr:rowOff>0</xdr:rowOff>
    </xdr:from>
    <xdr:to>
      <xdr:col>3</xdr:col>
      <xdr:colOff>540721</xdr:colOff>
      <xdr:row>35</xdr:row>
      <xdr:rowOff>104742</xdr:rowOff>
    </xdr:to>
    <xdr:sp macro="" textlink="">
      <xdr:nvSpPr>
        <xdr:cNvPr id="10" name="Text Box 75">
          <a:extLst>
            <a:ext uri="{FF2B5EF4-FFF2-40B4-BE49-F238E27FC236}">
              <a16:creationId xmlns:a16="http://schemas.microsoft.com/office/drawing/2014/main" id="{2A9660EB-AFD7-47B2-A1D2-817F3CD00921}"/>
            </a:ext>
          </a:extLst>
        </xdr:cNvPr>
        <xdr:cNvSpPr txBox="1">
          <a:spLocks noChangeArrowheads="1"/>
        </xdr:cNvSpPr>
      </xdr:nvSpPr>
      <xdr:spPr bwMode="auto">
        <a:xfrm>
          <a:off x="1373505" y="5303520"/>
          <a:ext cx="1344631" cy="586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1 - La Défense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2 - Hauts-de-Seine Boucle Nord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3 - Hauts-de-Seine Nord Paris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4 - Hauts-de-Seine Centre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5 - Hauts-de-Seine Sud</a:t>
          </a: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</xdr:txBody>
    </xdr:sp>
    <xdr:clientData/>
  </xdr:twoCellAnchor>
  <xdr:twoCellAnchor>
    <xdr:from>
      <xdr:col>3</xdr:col>
      <xdr:colOff>508000</xdr:colOff>
      <xdr:row>16</xdr:row>
      <xdr:rowOff>158750</xdr:rowOff>
    </xdr:from>
    <xdr:to>
      <xdr:col>4</xdr:col>
      <xdr:colOff>469900</xdr:colOff>
      <xdr:row>18</xdr:row>
      <xdr:rowOff>69850</xdr:rowOff>
    </xdr:to>
    <xdr:sp macro="" textlink="">
      <xdr:nvSpPr>
        <xdr:cNvPr id="11" name="AutoShape 76">
          <a:extLst>
            <a:ext uri="{FF2B5EF4-FFF2-40B4-BE49-F238E27FC236}">
              <a16:creationId xmlns:a16="http://schemas.microsoft.com/office/drawing/2014/main" id="{76F6E429-BED4-4CD2-B88C-3E9612216750}"/>
            </a:ext>
          </a:extLst>
        </xdr:cNvPr>
        <xdr:cNvSpPr>
          <a:spLocks noChangeArrowheads="1"/>
        </xdr:cNvSpPr>
      </xdr:nvSpPr>
      <xdr:spPr bwMode="auto">
        <a:xfrm>
          <a:off x="2685415" y="2900045"/>
          <a:ext cx="769620" cy="234950"/>
        </a:xfrm>
        <a:prstGeom prst="roundRect">
          <a:avLst>
            <a:gd name="adj" fmla="val 16667"/>
          </a:avLst>
        </a:prstGeom>
        <a:solidFill>
          <a:srgbClr val="1B4395"/>
        </a:solidFill>
        <a:ln w="3175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3</xdr:col>
      <xdr:colOff>609601</xdr:colOff>
      <xdr:row>17</xdr:row>
      <xdr:rowOff>38100</xdr:rowOff>
    </xdr:from>
    <xdr:to>
      <xdr:col>4</xdr:col>
      <xdr:colOff>419484</xdr:colOff>
      <xdr:row>18</xdr:row>
      <xdr:rowOff>39614</xdr:rowOff>
    </xdr:to>
    <xdr:sp macro="" textlink="">
      <xdr:nvSpPr>
        <xdr:cNvPr id="12" name="Text Box 77">
          <a:extLst>
            <a:ext uri="{FF2B5EF4-FFF2-40B4-BE49-F238E27FC236}">
              <a16:creationId xmlns:a16="http://schemas.microsoft.com/office/drawing/2014/main" id="{5B3A60C5-9F7C-4896-A3A3-02A538C2D467}"/>
            </a:ext>
          </a:extLst>
        </xdr:cNvPr>
        <xdr:cNvSpPr txBox="1">
          <a:spLocks noChangeArrowheads="1"/>
        </xdr:cNvSpPr>
      </xdr:nvSpPr>
      <xdr:spPr bwMode="auto">
        <a:xfrm>
          <a:off x="2788921" y="2941320"/>
          <a:ext cx="617603" cy="1615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75 - Paris</a:t>
          </a:r>
        </a:p>
      </xdr:txBody>
    </xdr:sp>
    <xdr:clientData/>
  </xdr:twoCellAnchor>
  <xdr:twoCellAnchor>
    <xdr:from>
      <xdr:col>5</xdr:col>
      <xdr:colOff>400050</xdr:colOff>
      <xdr:row>13</xdr:row>
      <xdr:rowOff>44450</xdr:rowOff>
    </xdr:from>
    <xdr:to>
      <xdr:col>7</xdr:col>
      <xdr:colOff>304800</xdr:colOff>
      <xdr:row>14</xdr:row>
      <xdr:rowOff>127000</xdr:rowOff>
    </xdr:to>
    <xdr:sp macro="" textlink="">
      <xdr:nvSpPr>
        <xdr:cNvPr id="13" name="AutoShape 78">
          <a:extLst>
            <a:ext uri="{FF2B5EF4-FFF2-40B4-BE49-F238E27FC236}">
              <a16:creationId xmlns:a16="http://schemas.microsoft.com/office/drawing/2014/main" id="{BF39FD45-20BC-42A3-AB0E-456269AFCD77}"/>
            </a:ext>
          </a:extLst>
        </xdr:cNvPr>
        <xdr:cNvSpPr>
          <a:spLocks noChangeArrowheads="1"/>
        </xdr:cNvSpPr>
      </xdr:nvSpPr>
      <xdr:spPr bwMode="auto">
        <a:xfrm>
          <a:off x="4198620" y="2305685"/>
          <a:ext cx="1516380" cy="242570"/>
        </a:xfrm>
        <a:prstGeom prst="roundRect">
          <a:avLst>
            <a:gd name="adj" fmla="val 16667"/>
          </a:avLst>
        </a:prstGeom>
        <a:solidFill>
          <a:srgbClr val="1B4395"/>
        </a:solidFill>
        <a:ln w="3175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5</xdr:col>
      <xdr:colOff>507365</xdr:colOff>
      <xdr:row>13</xdr:row>
      <xdr:rowOff>65405</xdr:rowOff>
    </xdr:from>
    <xdr:to>
      <xdr:col>7</xdr:col>
      <xdr:colOff>239317</xdr:colOff>
      <xdr:row>14</xdr:row>
      <xdr:rowOff>99131</xdr:rowOff>
    </xdr:to>
    <xdr:sp macro="" textlink="">
      <xdr:nvSpPr>
        <xdr:cNvPr id="14" name="Text Box 79">
          <a:extLst>
            <a:ext uri="{FF2B5EF4-FFF2-40B4-BE49-F238E27FC236}">
              <a16:creationId xmlns:a16="http://schemas.microsoft.com/office/drawing/2014/main" id="{DD4F54C6-F039-43A8-B80C-C0336F892477}"/>
            </a:ext>
          </a:extLst>
        </xdr:cNvPr>
        <xdr:cNvSpPr txBox="1">
          <a:spLocks noChangeArrowheads="1"/>
        </xdr:cNvSpPr>
      </xdr:nvSpPr>
      <xdr:spPr bwMode="auto">
        <a:xfrm>
          <a:off x="4300220" y="2330450"/>
          <a:ext cx="1347392" cy="19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93 - Seine-Saint-Denis</a:t>
          </a:r>
        </a:p>
      </xdr:txBody>
    </xdr:sp>
    <xdr:clientData/>
  </xdr:twoCellAnchor>
  <xdr:twoCellAnchor>
    <xdr:from>
      <xdr:col>4</xdr:col>
      <xdr:colOff>711200</xdr:colOff>
      <xdr:row>30</xdr:row>
      <xdr:rowOff>146050</xdr:rowOff>
    </xdr:from>
    <xdr:to>
      <xdr:col>6</xdr:col>
      <xdr:colOff>330200</xdr:colOff>
      <xdr:row>32</xdr:row>
      <xdr:rowOff>63500</xdr:rowOff>
    </xdr:to>
    <xdr:sp macro="" textlink="">
      <xdr:nvSpPr>
        <xdr:cNvPr id="15" name="AutoShape 80">
          <a:extLst>
            <a:ext uri="{FF2B5EF4-FFF2-40B4-BE49-F238E27FC236}">
              <a16:creationId xmlns:a16="http://schemas.microsoft.com/office/drawing/2014/main" id="{100272D6-60E5-4DD7-B31D-99DE6354BA03}"/>
            </a:ext>
          </a:extLst>
        </xdr:cNvPr>
        <xdr:cNvSpPr>
          <a:spLocks noChangeArrowheads="1"/>
        </xdr:cNvSpPr>
      </xdr:nvSpPr>
      <xdr:spPr bwMode="auto">
        <a:xfrm>
          <a:off x="3700145" y="5131435"/>
          <a:ext cx="1234440" cy="237490"/>
        </a:xfrm>
        <a:prstGeom prst="roundRect">
          <a:avLst>
            <a:gd name="adj" fmla="val 16667"/>
          </a:avLst>
        </a:prstGeom>
        <a:solidFill>
          <a:srgbClr val="1B4395"/>
        </a:solidFill>
        <a:ln w="3175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5</xdr:col>
      <xdr:colOff>92075</xdr:colOff>
      <xdr:row>31</xdr:row>
      <xdr:rowOff>25400</xdr:rowOff>
    </xdr:from>
    <xdr:to>
      <xdr:col>6</xdr:col>
      <xdr:colOff>250458</xdr:colOff>
      <xdr:row>32</xdr:row>
      <xdr:rowOff>59637</xdr:rowOff>
    </xdr:to>
    <xdr:sp macro="" textlink="">
      <xdr:nvSpPr>
        <xdr:cNvPr id="16" name="Text Box 81">
          <a:extLst>
            <a:ext uri="{FF2B5EF4-FFF2-40B4-BE49-F238E27FC236}">
              <a16:creationId xmlns:a16="http://schemas.microsoft.com/office/drawing/2014/main" id="{CC8DD5C4-9199-461D-91A4-D8179D7BACB1}"/>
            </a:ext>
          </a:extLst>
        </xdr:cNvPr>
        <xdr:cNvSpPr txBox="1">
          <a:spLocks noChangeArrowheads="1"/>
        </xdr:cNvSpPr>
      </xdr:nvSpPr>
      <xdr:spPr bwMode="auto">
        <a:xfrm>
          <a:off x="3890645" y="5170805"/>
          <a:ext cx="966103" cy="196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94 - Val-de-Marne</a:t>
          </a:r>
        </a:p>
      </xdr:txBody>
    </xdr:sp>
    <xdr:clientData/>
  </xdr:twoCellAnchor>
  <xdr:twoCellAnchor>
    <xdr:from>
      <xdr:col>1</xdr:col>
      <xdr:colOff>742950</xdr:colOff>
      <xdr:row>30</xdr:row>
      <xdr:rowOff>0</xdr:rowOff>
    </xdr:from>
    <xdr:to>
      <xdr:col>3</xdr:col>
      <xdr:colOff>444500</xdr:colOff>
      <xdr:row>31</xdr:row>
      <xdr:rowOff>95250</xdr:rowOff>
    </xdr:to>
    <xdr:sp macro="" textlink="">
      <xdr:nvSpPr>
        <xdr:cNvPr id="17" name="AutoShape 82">
          <a:extLst>
            <a:ext uri="{FF2B5EF4-FFF2-40B4-BE49-F238E27FC236}">
              <a16:creationId xmlns:a16="http://schemas.microsoft.com/office/drawing/2014/main" id="{29EB7FBC-C95E-4AE4-AD73-5A1AFC4EF35A}"/>
            </a:ext>
          </a:extLst>
        </xdr:cNvPr>
        <xdr:cNvSpPr>
          <a:spLocks noChangeArrowheads="1"/>
        </xdr:cNvSpPr>
      </xdr:nvSpPr>
      <xdr:spPr bwMode="auto">
        <a:xfrm>
          <a:off x="1310640" y="4983480"/>
          <a:ext cx="1315085" cy="259080"/>
        </a:xfrm>
        <a:prstGeom prst="roundRect">
          <a:avLst>
            <a:gd name="adj" fmla="val 16667"/>
          </a:avLst>
        </a:prstGeom>
        <a:solidFill>
          <a:srgbClr val="1B4395"/>
        </a:solidFill>
        <a:ln w="3175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2</xdr:col>
      <xdr:colOff>73660</xdr:colOff>
      <xdr:row>30</xdr:row>
      <xdr:rowOff>57785</xdr:rowOff>
    </xdr:from>
    <xdr:to>
      <xdr:col>3</xdr:col>
      <xdr:colOff>339566</xdr:colOff>
      <xdr:row>31</xdr:row>
      <xdr:rowOff>35542</xdr:rowOff>
    </xdr:to>
    <xdr:sp macro="" textlink="">
      <xdr:nvSpPr>
        <xdr:cNvPr id="18" name="Text Box 83">
          <a:extLst>
            <a:ext uri="{FF2B5EF4-FFF2-40B4-BE49-F238E27FC236}">
              <a16:creationId xmlns:a16="http://schemas.microsoft.com/office/drawing/2014/main" id="{6B8511BC-9097-4339-AC77-0FBBB02610D8}"/>
            </a:ext>
          </a:extLst>
        </xdr:cNvPr>
        <xdr:cNvSpPr txBox="1">
          <a:spLocks noChangeArrowheads="1"/>
        </xdr:cNvSpPr>
      </xdr:nvSpPr>
      <xdr:spPr bwMode="auto">
        <a:xfrm>
          <a:off x="1445260" y="5045075"/>
          <a:ext cx="1073626" cy="133967"/>
        </a:xfrm>
        <a:prstGeom prst="rect">
          <a:avLst/>
        </a:prstGeom>
        <a:solidFill>
          <a:srgbClr val="1B4395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92 - Hauts-de-Seine</a:t>
          </a:r>
        </a:p>
      </xdr:txBody>
    </xdr:sp>
    <xdr:clientData/>
  </xdr:twoCellAnchor>
  <xdr:twoCellAnchor editAs="oneCell">
    <xdr:from>
      <xdr:col>7</xdr:col>
      <xdr:colOff>38100</xdr:colOff>
      <xdr:row>0</xdr:row>
      <xdr:rowOff>38100</xdr:rowOff>
    </xdr:from>
    <xdr:to>
      <xdr:col>8</xdr:col>
      <xdr:colOff>155</xdr:colOff>
      <xdr:row>5</xdr:row>
      <xdr:rowOff>684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E0E85290-DE82-4521-BAFC-7379C880BC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5448300" y="38100"/>
          <a:ext cx="769775" cy="762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61</xdr:row>
      <xdr:rowOff>133352</xdr:rowOff>
    </xdr:from>
    <xdr:to>
      <xdr:col>4</xdr:col>
      <xdr:colOff>469450</xdr:colOff>
      <xdr:row>72</xdr:row>
      <xdr:rowOff>84972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600F6C1-15A2-4999-A25B-86F9F8F0551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450850</xdr:colOff>
      <xdr:row>61</xdr:row>
      <xdr:rowOff>127000</xdr:rowOff>
    </xdr:from>
    <xdr:to>
      <xdr:col>10</xdr:col>
      <xdr:colOff>507550</xdr:colOff>
      <xdr:row>72</xdr:row>
      <xdr:rowOff>79950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6F345947-136B-470A-82B9-F8FF0BB68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10</xdr:col>
      <xdr:colOff>520700</xdr:colOff>
      <xdr:row>61</xdr:row>
      <xdr:rowOff>127000</xdr:rowOff>
    </xdr:from>
    <xdr:to>
      <xdr:col>16</xdr:col>
      <xdr:colOff>88450</xdr:colOff>
      <xdr:row>72</xdr:row>
      <xdr:rowOff>79950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3BA2102-33F9-4F39-BB92-D92E741573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1050925</xdr:colOff>
      <xdr:row>59</xdr:row>
      <xdr:rowOff>127000</xdr:rowOff>
    </xdr:from>
    <xdr:to>
      <xdr:col>3</xdr:col>
      <xdr:colOff>270057</xdr:colOff>
      <xdr:row>61</xdr:row>
      <xdr:rowOff>53891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4E65ADD2-7328-490D-9BBF-1B0407CF241C}"/>
            </a:ext>
          </a:extLst>
        </xdr:cNvPr>
        <xdr:cNvSpPr txBox="1">
          <a:spLocks noChangeArrowheads="1"/>
        </xdr:cNvSpPr>
      </xdr:nvSpPr>
      <xdr:spPr bwMode="auto">
        <a:xfrm>
          <a:off x="1631950" y="11728450"/>
          <a:ext cx="1562282" cy="2507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1B4395"/>
              </a:solidFill>
              <a:latin typeface="Arial"/>
              <a:cs typeface="Arial"/>
            </a:rPr>
            <a:t>Taux d'occupation</a:t>
          </a:r>
          <a:endParaRPr lang="fr-FR">
            <a:solidFill>
              <a:srgbClr val="1B4395"/>
            </a:solidFill>
          </a:endParaRPr>
        </a:p>
      </xdr:txBody>
    </xdr:sp>
    <xdr:clientData/>
  </xdr:twoCellAnchor>
  <xdr:twoCellAnchor>
    <xdr:from>
      <xdr:col>6</xdr:col>
      <xdr:colOff>385445</xdr:colOff>
      <xdr:row>59</xdr:row>
      <xdr:rowOff>120650</xdr:rowOff>
    </xdr:from>
    <xdr:to>
      <xdr:col>9</xdr:col>
      <xdr:colOff>516204</xdr:colOff>
      <xdr:row>61</xdr:row>
      <xdr:rowOff>120944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1014638F-D08B-4610-9F7A-74E49AE91A7C}"/>
            </a:ext>
          </a:extLst>
        </xdr:cNvPr>
        <xdr:cNvSpPr txBox="1">
          <a:spLocks noChangeArrowheads="1"/>
        </xdr:cNvSpPr>
      </xdr:nvSpPr>
      <xdr:spPr bwMode="auto">
        <a:xfrm>
          <a:off x="4995545" y="11722100"/>
          <a:ext cx="1816684" cy="324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1B4395"/>
              </a:solidFill>
              <a:latin typeface="Arial"/>
              <a:cs typeface="Arial"/>
            </a:rPr>
            <a:t>Prix moyen en euros TTC</a:t>
          </a:r>
          <a:endParaRPr lang="fr-FR">
            <a:solidFill>
              <a:srgbClr val="1B4395"/>
            </a:solidFill>
          </a:endParaRPr>
        </a:p>
      </xdr:txBody>
    </xdr:sp>
    <xdr:clientData/>
  </xdr:twoCellAnchor>
  <xdr:twoCellAnchor>
    <xdr:from>
      <xdr:col>12</xdr:col>
      <xdr:colOff>525780</xdr:colOff>
      <xdr:row>59</xdr:row>
      <xdr:rowOff>128905</xdr:rowOff>
    </xdr:from>
    <xdr:to>
      <xdr:col>15</xdr:col>
      <xdr:colOff>558768</xdr:colOff>
      <xdr:row>61</xdr:row>
      <xdr:rowOff>111486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36211A3C-25A4-400B-A7C5-96605CDCB2C3}"/>
            </a:ext>
          </a:extLst>
        </xdr:cNvPr>
        <xdr:cNvSpPr txBox="1">
          <a:spLocks noChangeArrowheads="1"/>
        </xdr:cNvSpPr>
      </xdr:nvSpPr>
      <xdr:spPr bwMode="auto">
        <a:xfrm>
          <a:off x="8507730" y="11730355"/>
          <a:ext cx="1718913" cy="306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1B4395"/>
              </a:solidFill>
              <a:latin typeface="Arial"/>
              <a:cs typeface="Arial"/>
            </a:rPr>
            <a:t>RevPAR en euros TTC</a:t>
          </a:r>
          <a:endParaRPr lang="fr-FR">
            <a:solidFill>
              <a:srgbClr val="1B4395"/>
            </a:solidFill>
          </a:endParaRPr>
        </a:p>
      </xdr:txBody>
    </xdr:sp>
    <xdr:clientData/>
  </xdr:twoCellAnchor>
  <xdr:twoCellAnchor editAs="oneCell">
    <xdr:from>
      <xdr:col>15</xdr:col>
      <xdr:colOff>371475</xdr:colOff>
      <xdr:row>0</xdr:row>
      <xdr:rowOff>28575</xdr:rowOff>
    </xdr:from>
    <xdr:to>
      <xdr:col>16</xdr:col>
      <xdr:colOff>68100</xdr:colOff>
      <xdr:row>3</xdr:row>
      <xdr:rowOff>29259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8B59A6B3-1F08-4B4B-98CA-855DE8832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0039350" y="28575"/>
          <a:ext cx="725325" cy="772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358588</xdr:colOff>
      <xdr:row>0</xdr:row>
      <xdr:rowOff>0</xdr:rowOff>
    </xdr:from>
    <xdr:to>
      <xdr:col>16</xdr:col>
      <xdr:colOff>77998</xdr:colOff>
      <xdr:row>3</xdr:row>
      <xdr:rowOff>15924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DF57C51-3CFC-465D-AE0E-97AA4D2E27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2141013" y="0"/>
          <a:ext cx="748110" cy="787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347383</xdr:colOff>
      <xdr:row>0</xdr:row>
      <xdr:rowOff>33617</xdr:rowOff>
    </xdr:from>
    <xdr:to>
      <xdr:col>16</xdr:col>
      <xdr:colOff>73144</xdr:colOff>
      <xdr:row>3</xdr:row>
      <xdr:rowOff>53986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E434487-1D98-400F-9935-4D67D74872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2025033" y="33617"/>
          <a:ext cx="754461" cy="791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381000</xdr:colOff>
      <xdr:row>0</xdr:row>
      <xdr:rowOff>22412</xdr:rowOff>
    </xdr:from>
    <xdr:to>
      <xdr:col>16</xdr:col>
      <xdr:colOff>75010</xdr:colOff>
      <xdr:row>3</xdr:row>
      <xdr:rowOff>38971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9DB6D8-ADBC-49C3-A58E-74FDDCA892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0296525" y="22412"/>
          <a:ext cx="722710" cy="788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500063</xdr:colOff>
      <xdr:row>0</xdr:row>
      <xdr:rowOff>23812</xdr:rowOff>
    </xdr:from>
    <xdr:to>
      <xdr:col>16</xdr:col>
      <xdr:colOff>91913</xdr:colOff>
      <xdr:row>3</xdr:row>
      <xdr:rowOff>32433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15A3FBA-E468-4763-8027-F3EAC31225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3520738" y="23812"/>
          <a:ext cx="725325" cy="780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99</xdr:row>
      <xdr:rowOff>0</xdr:rowOff>
    </xdr:from>
    <xdr:to>
      <xdr:col>11</xdr:col>
      <xdr:colOff>463550</xdr:colOff>
      <xdr:row>99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84A888E3-413A-4185-9C48-4FE42B901AD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99</xdr:row>
      <xdr:rowOff>0</xdr:rowOff>
    </xdr:from>
    <xdr:to>
      <xdr:col>11</xdr:col>
      <xdr:colOff>463550</xdr:colOff>
      <xdr:row>99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BB312769-FF59-41B4-B43C-7BE5FF2350C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99</xdr:row>
      <xdr:rowOff>0</xdr:rowOff>
    </xdr:from>
    <xdr:to>
      <xdr:col>11</xdr:col>
      <xdr:colOff>463550</xdr:colOff>
      <xdr:row>99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FE469AA7-D3EF-4F1E-8EA8-CDD5B677B07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15</xdr:col>
      <xdr:colOff>347382</xdr:colOff>
      <xdr:row>0</xdr:row>
      <xdr:rowOff>22411</xdr:rowOff>
    </xdr:from>
    <xdr:to>
      <xdr:col>16</xdr:col>
      <xdr:colOff>66793</xdr:colOff>
      <xdr:row>3</xdr:row>
      <xdr:rowOff>45320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1854691-B86F-4FC1-B195-BBBF1DB878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2244107" y="22411"/>
          <a:ext cx="748111" cy="794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1587</xdr:colOff>
      <xdr:row>72</xdr:row>
      <xdr:rowOff>4739</xdr:rowOff>
    </xdr:from>
    <xdr:to>
      <xdr:col>15</xdr:col>
      <xdr:colOff>1112462</xdr:colOff>
      <xdr:row>94</xdr:row>
      <xdr:rowOff>150419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90AF067-E366-46B0-A1A8-6FB8D910817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476250</xdr:colOff>
      <xdr:row>0</xdr:row>
      <xdr:rowOff>35719</xdr:rowOff>
    </xdr:from>
    <xdr:to>
      <xdr:col>16</xdr:col>
      <xdr:colOff>74450</xdr:colOff>
      <xdr:row>3</xdr:row>
      <xdr:rowOff>31640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F95DE8F-4156-40B1-B03F-47E681CF86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2877800" y="35719"/>
          <a:ext cx="741200" cy="767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101226</xdr:colOff>
      <xdr:row>72</xdr:row>
      <xdr:rowOff>13073</xdr:rowOff>
    </xdr:from>
    <xdr:to>
      <xdr:col>15</xdr:col>
      <xdr:colOff>1076697</xdr:colOff>
      <xdr:row>94</xdr:row>
      <xdr:rowOff>103581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EE1DCE8-E666-480B-9247-B74A1AC02BD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347383</xdr:colOff>
      <xdr:row>0</xdr:row>
      <xdr:rowOff>33618</xdr:rowOff>
    </xdr:from>
    <xdr:to>
      <xdr:col>16</xdr:col>
      <xdr:colOff>69970</xdr:colOff>
      <xdr:row>3</xdr:row>
      <xdr:rowOff>59702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C7276B3-D594-4EAE-90FD-C344D74D7B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2567958" y="33618"/>
          <a:ext cx="751287" cy="797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B3F4E-9829-42A6-916B-61B6231F6DAB}">
  <sheetPr>
    <tabColor rgb="FF1B4395"/>
  </sheetPr>
  <dimension ref="B7:H45"/>
  <sheetViews>
    <sheetView view="pageBreakPreview" topLeftCell="A7" zoomScaleNormal="100" zoomScaleSheetLayoutView="100" workbookViewId="0">
      <selection activeCell="L37" sqref="L37"/>
    </sheetView>
  </sheetViews>
  <sheetFormatPr baseColWidth="10" defaultColWidth="12.109375" defaultRowHeight="13.2"/>
  <cols>
    <col min="1" max="1" width="8.44140625" style="1" customWidth="1"/>
    <col min="2" max="16384" width="12.109375" style="1"/>
  </cols>
  <sheetData>
    <row r="7" spans="2:8" ht="27" customHeight="1">
      <c r="B7" s="71" t="s">
        <v>0</v>
      </c>
      <c r="C7" s="71"/>
      <c r="D7" s="71"/>
      <c r="E7" s="71"/>
      <c r="F7" s="71"/>
      <c r="G7" s="71"/>
      <c r="H7" s="71"/>
    </row>
    <row r="45" spans="8:8">
      <c r="H45" s="2" t="s">
        <v>600</v>
      </c>
    </row>
  </sheetData>
  <mergeCells count="1">
    <mergeCell ref="B7:H7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4887B-94C6-4767-B78A-D8D0BD2B321B}">
  <sheetPr>
    <tabColor rgb="FF1B4395"/>
  </sheetPr>
  <dimension ref="A1:AE69"/>
  <sheetViews>
    <sheetView view="pageBreakPreview" zoomScale="85" zoomScaleNormal="100" zoomScaleSheetLayoutView="85" workbookViewId="0">
      <selection activeCell="O49" sqref="O49"/>
    </sheetView>
  </sheetViews>
  <sheetFormatPr baseColWidth="10" defaultColWidth="10.88671875" defaultRowHeight="13.2"/>
  <cols>
    <col min="1" max="1" width="7.109375" style="3" customWidth="1"/>
    <col min="2" max="2" width="1.5546875" style="3" customWidth="1"/>
    <col min="3" max="3" width="35.109375" style="3" customWidth="1"/>
    <col min="4" max="15" width="8.44140625" style="6" customWidth="1"/>
    <col min="16" max="16" width="15.44140625" style="6" customWidth="1"/>
    <col min="17" max="17" width="1.5546875" style="3" customWidth="1"/>
    <col min="18" max="18" width="7.109375" style="6" customWidth="1"/>
    <col min="19" max="29" width="10" style="6" customWidth="1"/>
    <col min="30" max="256" width="10.88671875" style="3"/>
    <col min="257" max="257" width="7.109375" style="3" customWidth="1"/>
    <col min="258" max="258" width="1.5546875" style="3" customWidth="1"/>
    <col min="259" max="259" width="35.109375" style="3" customWidth="1"/>
    <col min="260" max="271" width="8.44140625" style="3" customWidth="1"/>
    <col min="272" max="272" width="15.44140625" style="3" customWidth="1"/>
    <col min="273" max="273" width="1.5546875" style="3" customWidth="1"/>
    <col min="274" max="274" width="7.109375" style="3" customWidth="1"/>
    <col min="275" max="285" width="10" style="3" customWidth="1"/>
    <col min="286" max="512" width="10.88671875" style="3"/>
    <col min="513" max="513" width="7.109375" style="3" customWidth="1"/>
    <col min="514" max="514" width="1.5546875" style="3" customWidth="1"/>
    <col min="515" max="515" width="35.109375" style="3" customWidth="1"/>
    <col min="516" max="527" width="8.44140625" style="3" customWidth="1"/>
    <col min="528" max="528" width="15.44140625" style="3" customWidth="1"/>
    <col min="529" max="529" width="1.5546875" style="3" customWidth="1"/>
    <col min="530" max="530" width="7.109375" style="3" customWidth="1"/>
    <col min="531" max="541" width="10" style="3" customWidth="1"/>
    <col min="542" max="768" width="10.88671875" style="3"/>
    <col min="769" max="769" width="7.109375" style="3" customWidth="1"/>
    <col min="770" max="770" width="1.5546875" style="3" customWidth="1"/>
    <col min="771" max="771" width="35.109375" style="3" customWidth="1"/>
    <col min="772" max="783" width="8.44140625" style="3" customWidth="1"/>
    <col min="784" max="784" width="15.44140625" style="3" customWidth="1"/>
    <col min="785" max="785" width="1.5546875" style="3" customWidth="1"/>
    <col min="786" max="786" width="7.109375" style="3" customWidth="1"/>
    <col min="787" max="797" width="10" style="3" customWidth="1"/>
    <col min="798" max="1024" width="10.88671875" style="3"/>
    <col min="1025" max="1025" width="7.109375" style="3" customWidth="1"/>
    <col min="1026" max="1026" width="1.5546875" style="3" customWidth="1"/>
    <col min="1027" max="1027" width="35.109375" style="3" customWidth="1"/>
    <col min="1028" max="1039" width="8.44140625" style="3" customWidth="1"/>
    <col min="1040" max="1040" width="15.44140625" style="3" customWidth="1"/>
    <col min="1041" max="1041" width="1.5546875" style="3" customWidth="1"/>
    <col min="1042" max="1042" width="7.109375" style="3" customWidth="1"/>
    <col min="1043" max="1053" width="10" style="3" customWidth="1"/>
    <col min="1054" max="1280" width="10.88671875" style="3"/>
    <col min="1281" max="1281" width="7.109375" style="3" customWidth="1"/>
    <col min="1282" max="1282" width="1.5546875" style="3" customWidth="1"/>
    <col min="1283" max="1283" width="35.109375" style="3" customWidth="1"/>
    <col min="1284" max="1295" width="8.44140625" style="3" customWidth="1"/>
    <col min="1296" max="1296" width="15.44140625" style="3" customWidth="1"/>
    <col min="1297" max="1297" width="1.5546875" style="3" customWidth="1"/>
    <col min="1298" max="1298" width="7.109375" style="3" customWidth="1"/>
    <col min="1299" max="1309" width="10" style="3" customWidth="1"/>
    <col min="1310" max="1536" width="10.88671875" style="3"/>
    <col min="1537" max="1537" width="7.109375" style="3" customWidth="1"/>
    <col min="1538" max="1538" width="1.5546875" style="3" customWidth="1"/>
    <col min="1539" max="1539" width="35.109375" style="3" customWidth="1"/>
    <col min="1540" max="1551" width="8.44140625" style="3" customWidth="1"/>
    <col min="1552" max="1552" width="15.44140625" style="3" customWidth="1"/>
    <col min="1553" max="1553" width="1.5546875" style="3" customWidth="1"/>
    <col min="1554" max="1554" width="7.109375" style="3" customWidth="1"/>
    <col min="1555" max="1565" width="10" style="3" customWidth="1"/>
    <col min="1566" max="1792" width="10.88671875" style="3"/>
    <col min="1793" max="1793" width="7.109375" style="3" customWidth="1"/>
    <col min="1794" max="1794" width="1.5546875" style="3" customWidth="1"/>
    <col min="1795" max="1795" width="35.109375" style="3" customWidth="1"/>
    <col min="1796" max="1807" width="8.44140625" style="3" customWidth="1"/>
    <col min="1808" max="1808" width="15.44140625" style="3" customWidth="1"/>
    <col min="1809" max="1809" width="1.5546875" style="3" customWidth="1"/>
    <col min="1810" max="1810" width="7.109375" style="3" customWidth="1"/>
    <col min="1811" max="1821" width="10" style="3" customWidth="1"/>
    <col min="1822" max="2048" width="10.88671875" style="3"/>
    <col min="2049" max="2049" width="7.109375" style="3" customWidth="1"/>
    <col min="2050" max="2050" width="1.5546875" style="3" customWidth="1"/>
    <col min="2051" max="2051" width="35.109375" style="3" customWidth="1"/>
    <col min="2052" max="2063" width="8.44140625" style="3" customWidth="1"/>
    <col min="2064" max="2064" width="15.44140625" style="3" customWidth="1"/>
    <col min="2065" max="2065" width="1.5546875" style="3" customWidth="1"/>
    <col min="2066" max="2066" width="7.109375" style="3" customWidth="1"/>
    <col min="2067" max="2077" width="10" style="3" customWidth="1"/>
    <col min="2078" max="2304" width="10.88671875" style="3"/>
    <col min="2305" max="2305" width="7.109375" style="3" customWidth="1"/>
    <col min="2306" max="2306" width="1.5546875" style="3" customWidth="1"/>
    <col min="2307" max="2307" width="35.109375" style="3" customWidth="1"/>
    <col min="2308" max="2319" width="8.44140625" style="3" customWidth="1"/>
    <col min="2320" max="2320" width="15.44140625" style="3" customWidth="1"/>
    <col min="2321" max="2321" width="1.5546875" style="3" customWidth="1"/>
    <col min="2322" max="2322" width="7.109375" style="3" customWidth="1"/>
    <col min="2323" max="2333" width="10" style="3" customWidth="1"/>
    <col min="2334" max="2560" width="10.88671875" style="3"/>
    <col min="2561" max="2561" width="7.109375" style="3" customWidth="1"/>
    <col min="2562" max="2562" width="1.5546875" style="3" customWidth="1"/>
    <col min="2563" max="2563" width="35.109375" style="3" customWidth="1"/>
    <col min="2564" max="2575" width="8.44140625" style="3" customWidth="1"/>
    <col min="2576" max="2576" width="15.44140625" style="3" customWidth="1"/>
    <col min="2577" max="2577" width="1.5546875" style="3" customWidth="1"/>
    <col min="2578" max="2578" width="7.109375" style="3" customWidth="1"/>
    <col min="2579" max="2589" width="10" style="3" customWidth="1"/>
    <col min="2590" max="2816" width="10.88671875" style="3"/>
    <col min="2817" max="2817" width="7.109375" style="3" customWidth="1"/>
    <col min="2818" max="2818" width="1.5546875" style="3" customWidth="1"/>
    <col min="2819" max="2819" width="35.109375" style="3" customWidth="1"/>
    <col min="2820" max="2831" width="8.44140625" style="3" customWidth="1"/>
    <col min="2832" max="2832" width="15.44140625" style="3" customWidth="1"/>
    <col min="2833" max="2833" width="1.5546875" style="3" customWidth="1"/>
    <col min="2834" max="2834" width="7.109375" style="3" customWidth="1"/>
    <col min="2835" max="2845" width="10" style="3" customWidth="1"/>
    <col min="2846" max="3072" width="10.88671875" style="3"/>
    <col min="3073" max="3073" width="7.109375" style="3" customWidth="1"/>
    <col min="3074" max="3074" width="1.5546875" style="3" customWidth="1"/>
    <col min="3075" max="3075" width="35.109375" style="3" customWidth="1"/>
    <col min="3076" max="3087" width="8.44140625" style="3" customWidth="1"/>
    <col min="3088" max="3088" width="15.44140625" style="3" customWidth="1"/>
    <col min="3089" max="3089" width="1.5546875" style="3" customWidth="1"/>
    <col min="3090" max="3090" width="7.109375" style="3" customWidth="1"/>
    <col min="3091" max="3101" width="10" style="3" customWidth="1"/>
    <col min="3102" max="3328" width="10.88671875" style="3"/>
    <col min="3329" max="3329" width="7.109375" style="3" customWidth="1"/>
    <col min="3330" max="3330" width="1.5546875" style="3" customWidth="1"/>
    <col min="3331" max="3331" width="35.109375" style="3" customWidth="1"/>
    <col min="3332" max="3343" width="8.44140625" style="3" customWidth="1"/>
    <col min="3344" max="3344" width="15.44140625" style="3" customWidth="1"/>
    <col min="3345" max="3345" width="1.5546875" style="3" customWidth="1"/>
    <col min="3346" max="3346" width="7.109375" style="3" customWidth="1"/>
    <col min="3347" max="3357" width="10" style="3" customWidth="1"/>
    <col min="3358" max="3584" width="10.88671875" style="3"/>
    <col min="3585" max="3585" width="7.109375" style="3" customWidth="1"/>
    <col min="3586" max="3586" width="1.5546875" style="3" customWidth="1"/>
    <col min="3587" max="3587" width="35.109375" style="3" customWidth="1"/>
    <col min="3588" max="3599" width="8.44140625" style="3" customWidth="1"/>
    <col min="3600" max="3600" width="15.44140625" style="3" customWidth="1"/>
    <col min="3601" max="3601" width="1.5546875" style="3" customWidth="1"/>
    <col min="3602" max="3602" width="7.109375" style="3" customWidth="1"/>
    <col min="3603" max="3613" width="10" style="3" customWidth="1"/>
    <col min="3614" max="3840" width="10.88671875" style="3"/>
    <col min="3841" max="3841" width="7.109375" style="3" customWidth="1"/>
    <col min="3842" max="3842" width="1.5546875" style="3" customWidth="1"/>
    <col min="3843" max="3843" width="35.109375" style="3" customWidth="1"/>
    <col min="3844" max="3855" width="8.44140625" style="3" customWidth="1"/>
    <col min="3856" max="3856" width="15.44140625" style="3" customWidth="1"/>
    <col min="3857" max="3857" width="1.5546875" style="3" customWidth="1"/>
    <col min="3858" max="3858" width="7.109375" style="3" customWidth="1"/>
    <col min="3859" max="3869" width="10" style="3" customWidth="1"/>
    <col min="3870" max="4096" width="10.88671875" style="3"/>
    <col min="4097" max="4097" width="7.109375" style="3" customWidth="1"/>
    <col min="4098" max="4098" width="1.5546875" style="3" customWidth="1"/>
    <col min="4099" max="4099" width="35.109375" style="3" customWidth="1"/>
    <col min="4100" max="4111" width="8.44140625" style="3" customWidth="1"/>
    <col min="4112" max="4112" width="15.44140625" style="3" customWidth="1"/>
    <col min="4113" max="4113" width="1.5546875" style="3" customWidth="1"/>
    <col min="4114" max="4114" width="7.109375" style="3" customWidth="1"/>
    <col min="4115" max="4125" width="10" style="3" customWidth="1"/>
    <col min="4126" max="4352" width="10.88671875" style="3"/>
    <col min="4353" max="4353" width="7.109375" style="3" customWidth="1"/>
    <col min="4354" max="4354" width="1.5546875" style="3" customWidth="1"/>
    <col min="4355" max="4355" width="35.109375" style="3" customWidth="1"/>
    <col min="4356" max="4367" width="8.44140625" style="3" customWidth="1"/>
    <col min="4368" max="4368" width="15.44140625" style="3" customWidth="1"/>
    <col min="4369" max="4369" width="1.5546875" style="3" customWidth="1"/>
    <col min="4370" max="4370" width="7.109375" style="3" customWidth="1"/>
    <col min="4371" max="4381" width="10" style="3" customWidth="1"/>
    <col min="4382" max="4608" width="10.88671875" style="3"/>
    <col min="4609" max="4609" width="7.109375" style="3" customWidth="1"/>
    <col min="4610" max="4610" width="1.5546875" style="3" customWidth="1"/>
    <col min="4611" max="4611" width="35.109375" style="3" customWidth="1"/>
    <col min="4612" max="4623" width="8.44140625" style="3" customWidth="1"/>
    <col min="4624" max="4624" width="15.44140625" style="3" customWidth="1"/>
    <col min="4625" max="4625" width="1.5546875" style="3" customWidth="1"/>
    <col min="4626" max="4626" width="7.109375" style="3" customWidth="1"/>
    <col min="4627" max="4637" width="10" style="3" customWidth="1"/>
    <col min="4638" max="4864" width="10.88671875" style="3"/>
    <col min="4865" max="4865" width="7.109375" style="3" customWidth="1"/>
    <col min="4866" max="4866" width="1.5546875" style="3" customWidth="1"/>
    <col min="4867" max="4867" width="35.109375" style="3" customWidth="1"/>
    <col min="4868" max="4879" width="8.44140625" style="3" customWidth="1"/>
    <col min="4880" max="4880" width="15.44140625" style="3" customWidth="1"/>
    <col min="4881" max="4881" width="1.5546875" style="3" customWidth="1"/>
    <col min="4882" max="4882" width="7.109375" style="3" customWidth="1"/>
    <col min="4883" max="4893" width="10" style="3" customWidth="1"/>
    <col min="4894" max="5120" width="10.88671875" style="3"/>
    <col min="5121" max="5121" width="7.109375" style="3" customWidth="1"/>
    <col min="5122" max="5122" width="1.5546875" style="3" customWidth="1"/>
    <col min="5123" max="5123" width="35.109375" style="3" customWidth="1"/>
    <col min="5124" max="5135" width="8.44140625" style="3" customWidth="1"/>
    <col min="5136" max="5136" width="15.44140625" style="3" customWidth="1"/>
    <col min="5137" max="5137" width="1.5546875" style="3" customWidth="1"/>
    <col min="5138" max="5138" width="7.109375" style="3" customWidth="1"/>
    <col min="5139" max="5149" width="10" style="3" customWidth="1"/>
    <col min="5150" max="5376" width="10.88671875" style="3"/>
    <col min="5377" max="5377" width="7.109375" style="3" customWidth="1"/>
    <col min="5378" max="5378" width="1.5546875" style="3" customWidth="1"/>
    <col min="5379" max="5379" width="35.109375" style="3" customWidth="1"/>
    <col min="5380" max="5391" width="8.44140625" style="3" customWidth="1"/>
    <col min="5392" max="5392" width="15.44140625" style="3" customWidth="1"/>
    <col min="5393" max="5393" width="1.5546875" style="3" customWidth="1"/>
    <col min="5394" max="5394" width="7.109375" style="3" customWidth="1"/>
    <col min="5395" max="5405" width="10" style="3" customWidth="1"/>
    <col min="5406" max="5632" width="10.88671875" style="3"/>
    <col min="5633" max="5633" width="7.109375" style="3" customWidth="1"/>
    <col min="5634" max="5634" width="1.5546875" style="3" customWidth="1"/>
    <col min="5635" max="5635" width="35.109375" style="3" customWidth="1"/>
    <col min="5636" max="5647" width="8.44140625" style="3" customWidth="1"/>
    <col min="5648" max="5648" width="15.44140625" style="3" customWidth="1"/>
    <col min="5649" max="5649" width="1.5546875" style="3" customWidth="1"/>
    <col min="5650" max="5650" width="7.109375" style="3" customWidth="1"/>
    <col min="5651" max="5661" width="10" style="3" customWidth="1"/>
    <col min="5662" max="5888" width="10.88671875" style="3"/>
    <col min="5889" max="5889" width="7.109375" style="3" customWidth="1"/>
    <col min="5890" max="5890" width="1.5546875" style="3" customWidth="1"/>
    <col min="5891" max="5891" width="35.109375" style="3" customWidth="1"/>
    <col min="5892" max="5903" width="8.44140625" style="3" customWidth="1"/>
    <col min="5904" max="5904" width="15.44140625" style="3" customWidth="1"/>
    <col min="5905" max="5905" width="1.5546875" style="3" customWidth="1"/>
    <col min="5906" max="5906" width="7.109375" style="3" customWidth="1"/>
    <col min="5907" max="5917" width="10" style="3" customWidth="1"/>
    <col min="5918" max="6144" width="10.88671875" style="3"/>
    <col min="6145" max="6145" width="7.109375" style="3" customWidth="1"/>
    <col min="6146" max="6146" width="1.5546875" style="3" customWidth="1"/>
    <col min="6147" max="6147" width="35.109375" style="3" customWidth="1"/>
    <col min="6148" max="6159" width="8.44140625" style="3" customWidth="1"/>
    <col min="6160" max="6160" width="15.44140625" style="3" customWidth="1"/>
    <col min="6161" max="6161" width="1.5546875" style="3" customWidth="1"/>
    <col min="6162" max="6162" width="7.109375" style="3" customWidth="1"/>
    <col min="6163" max="6173" width="10" style="3" customWidth="1"/>
    <col min="6174" max="6400" width="10.88671875" style="3"/>
    <col min="6401" max="6401" width="7.109375" style="3" customWidth="1"/>
    <col min="6402" max="6402" width="1.5546875" style="3" customWidth="1"/>
    <col min="6403" max="6403" width="35.109375" style="3" customWidth="1"/>
    <col min="6404" max="6415" width="8.44140625" style="3" customWidth="1"/>
    <col min="6416" max="6416" width="15.44140625" style="3" customWidth="1"/>
    <col min="6417" max="6417" width="1.5546875" style="3" customWidth="1"/>
    <col min="6418" max="6418" width="7.109375" style="3" customWidth="1"/>
    <col min="6419" max="6429" width="10" style="3" customWidth="1"/>
    <col min="6430" max="6656" width="10.88671875" style="3"/>
    <col min="6657" max="6657" width="7.109375" style="3" customWidth="1"/>
    <col min="6658" max="6658" width="1.5546875" style="3" customWidth="1"/>
    <col min="6659" max="6659" width="35.109375" style="3" customWidth="1"/>
    <col min="6660" max="6671" width="8.44140625" style="3" customWidth="1"/>
    <col min="6672" max="6672" width="15.44140625" style="3" customWidth="1"/>
    <col min="6673" max="6673" width="1.5546875" style="3" customWidth="1"/>
    <col min="6674" max="6674" width="7.109375" style="3" customWidth="1"/>
    <col min="6675" max="6685" width="10" style="3" customWidth="1"/>
    <col min="6686" max="6912" width="10.88671875" style="3"/>
    <col min="6913" max="6913" width="7.109375" style="3" customWidth="1"/>
    <col min="6914" max="6914" width="1.5546875" style="3" customWidth="1"/>
    <col min="6915" max="6915" width="35.109375" style="3" customWidth="1"/>
    <col min="6916" max="6927" width="8.44140625" style="3" customWidth="1"/>
    <col min="6928" max="6928" width="15.44140625" style="3" customWidth="1"/>
    <col min="6929" max="6929" width="1.5546875" style="3" customWidth="1"/>
    <col min="6930" max="6930" width="7.109375" style="3" customWidth="1"/>
    <col min="6931" max="6941" width="10" style="3" customWidth="1"/>
    <col min="6942" max="7168" width="10.88671875" style="3"/>
    <col min="7169" max="7169" width="7.109375" style="3" customWidth="1"/>
    <col min="7170" max="7170" width="1.5546875" style="3" customWidth="1"/>
    <col min="7171" max="7171" width="35.109375" style="3" customWidth="1"/>
    <col min="7172" max="7183" width="8.44140625" style="3" customWidth="1"/>
    <col min="7184" max="7184" width="15.44140625" style="3" customWidth="1"/>
    <col min="7185" max="7185" width="1.5546875" style="3" customWidth="1"/>
    <col min="7186" max="7186" width="7.109375" style="3" customWidth="1"/>
    <col min="7187" max="7197" width="10" style="3" customWidth="1"/>
    <col min="7198" max="7424" width="10.88671875" style="3"/>
    <col min="7425" max="7425" width="7.109375" style="3" customWidth="1"/>
    <col min="7426" max="7426" width="1.5546875" style="3" customWidth="1"/>
    <col min="7427" max="7427" width="35.109375" style="3" customWidth="1"/>
    <col min="7428" max="7439" width="8.44140625" style="3" customWidth="1"/>
    <col min="7440" max="7440" width="15.44140625" style="3" customWidth="1"/>
    <col min="7441" max="7441" width="1.5546875" style="3" customWidth="1"/>
    <col min="7442" max="7442" width="7.109375" style="3" customWidth="1"/>
    <col min="7443" max="7453" width="10" style="3" customWidth="1"/>
    <col min="7454" max="7680" width="10.88671875" style="3"/>
    <col min="7681" max="7681" width="7.109375" style="3" customWidth="1"/>
    <col min="7682" max="7682" width="1.5546875" style="3" customWidth="1"/>
    <col min="7683" max="7683" width="35.109375" style="3" customWidth="1"/>
    <col min="7684" max="7695" width="8.44140625" style="3" customWidth="1"/>
    <col min="7696" max="7696" width="15.44140625" style="3" customWidth="1"/>
    <col min="7697" max="7697" width="1.5546875" style="3" customWidth="1"/>
    <col min="7698" max="7698" width="7.109375" style="3" customWidth="1"/>
    <col min="7699" max="7709" width="10" style="3" customWidth="1"/>
    <col min="7710" max="7936" width="10.88671875" style="3"/>
    <col min="7937" max="7937" width="7.109375" style="3" customWidth="1"/>
    <col min="7938" max="7938" width="1.5546875" style="3" customWidth="1"/>
    <col min="7939" max="7939" width="35.109375" style="3" customWidth="1"/>
    <col min="7940" max="7951" width="8.44140625" style="3" customWidth="1"/>
    <col min="7952" max="7952" width="15.44140625" style="3" customWidth="1"/>
    <col min="7953" max="7953" width="1.5546875" style="3" customWidth="1"/>
    <col min="7954" max="7954" width="7.109375" style="3" customWidth="1"/>
    <col min="7955" max="7965" width="10" style="3" customWidth="1"/>
    <col min="7966" max="8192" width="10.88671875" style="3"/>
    <col min="8193" max="8193" width="7.109375" style="3" customWidth="1"/>
    <col min="8194" max="8194" width="1.5546875" style="3" customWidth="1"/>
    <col min="8195" max="8195" width="35.109375" style="3" customWidth="1"/>
    <col min="8196" max="8207" width="8.44140625" style="3" customWidth="1"/>
    <col min="8208" max="8208" width="15.44140625" style="3" customWidth="1"/>
    <col min="8209" max="8209" width="1.5546875" style="3" customWidth="1"/>
    <col min="8210" max="8210" width="7.109375" style="3" customWidth="1"/>
    <col min="8211" max="8221" width="10" style="3" customWidth="1"/>
    <col min="8222" max="8448" width="10.88671875" style="3"/>
    <col min="8449" max="8449" width="7.109375" style="3" customWidth="1"/>
    <col min="8450" max="8450" width="1.5546875" style="3" customWidth="1"/>
    <col min="8451" max="8451" width="35.109375" style="3" customWidth="1"/>
    <col min="8452" max="8463" width="8.44140625" style="3" customWidth="1"/>
    <col min="8464" max="8464" width="15.44140625" style="3" customWidth="1"/>
    <col min="8465" max="8465" width="1.5546875" style="3" customWidth="1"/>
    <col min="8466" max="8466" width="7.109375" style="3" customWidth="1"/>
    <col min="8467" max="8477" width="10" style="3" customWidth="1"/>
    <col min="8478" max="8704" width="10.88671875" style="3"/>
    <col min="8705" max="8705" width="7.109375" style="3" customWidth="1"/>
    <col min="8706" max="8706" width="1.5546875" style="3" customWidth="1"/>
    <col min="8707" max="8707" width="35.109375" style="3" customWidth="1"/>
    <col min="8708" max="8719" width="8.44140625" style="3" customWidth="1"/>
    <col min="8720" max="8720" width="15.44140625" style="3" customWidth="1"/>
    <col min="8721" max="8721" width="1.5546875" style="3" customWidth="1"/>
    <col min="8722" max="8722" width="7.109375" style="3" customWidth="1"/>
    <col min="8723" max="8733" width="10" style="3" customWidth="1"/>
    <col min="8734" max="8960" width="10.88671875" style="3"/>
    <col min="8961" max="8961" width="7.109375" style="3" customWidth="1"/>
    <col min="8962" max="8962" width="1.5546875" style="3" customWidth="1"/>
    <col min="8963" max="8963" width="35.109375" style="3" customWidth="1"/>
    <col min="8964" max="8975" width="8.44140625" style="3" customWidth="1"/>
    <col min="8976" max="8976" width="15.44140625" style="3" customWidth="1"/>
    <col min="8977" max="8977" width="1.5546875" style="3" customWidth="1"/>
    <col min="8978" max="8978" width="7.109375" style="3" customWidth="1"/>
    <col min="8979" max="8989" width="10" style="3" customWidth="1"/>
    <col min="8990" max="9216" width="10.88671875" style="3"/>
    <col min="9217" max="9217" width="7.109375" style="3" customWidth="1"/>
    <col min="9218" max="9218" width="1.5546875" style="3" customWidth="1"/>
    <col min="9219" max="9219" width="35.109375" style="3" customWidth="1"/>
    <col min="9220" max="9231" width="8.44140625" style="3" customWidth="1"/>
    <col min="9232" max="9232" width="15.44140625" style="3" customWidth="1"/>
    <col min="9233" max="9233" width="1.5546875" style="3" customWidth="1"/>
    <col min="9234" max="9234" width="7.109375" style="3" customWidth="1"/>
    <col min="9235" max="9245" width="10" style="3" customWidth="1"/>
    <col min="9246" max="9472" width="10.88671875" style="3"/>
    <col min="9473" max="9473" width="7.109375" style="3" customWidth="1"/>
    <col min="9474" max="9474" width="1.5546875" style="3" customWidth="1"/>
    <col min="9475" max="9475" width="35.109375" style="3" customWidth="1"/>
    <col min="9476" max="9487" width="8.44140625" style="3" customWidth="1"/>
    <col min="9488" max="9488" width="15.44140625" style="3" customWidth="1"/>
    <col min="9489" max="9489" width="1.5546875" style="3" customWidth="1"/>
    <col min="9490" max="9490" width="7.109375" style="3" customWidth="1"/>
    <col min="9491" max="9501" width="10" style="3" customWidth="1"/>
    <col min="9502" max="9728" width="10.88671875" style="3"/>
    <col min="9729" max="9729" width="7.109375" style="3" customWidth="1"/>
    <col min="9730" max="9730" width="1.5546875" style="3" customWidth="1"/>
    <col min="9731" max="9731" width="35.109375" style="3" customWidth="1"/>
    <col min="9732" max="9743" width="8.44140625" style="3" customWidth="1"/>
    <col min="9744" max="9744" width="15.44140625" style="3" customWidth="1"/>
    <col min="9745" max="9745" width="1.5546875" style="3" customWidth="1"/>
    <col min="9746" max="9746" width="7.109375" style="3" customWidth="1"/>
    <col min="9747" max="9757" width="10" style="3" customWidth="1"/>
    <col min="9758" max="9984" width="10.88671875" style="3"/>
    <col min="9985" max="9985" width="7.109375" style="3" customWidth="1"/>
    <col min="9986" max="9986" width="1.5546875" style="3" customWidth="1"/>
    <col min="9987" max="9987" width="35.109375" style="3" customWidth="1"/>
    <col min="9988" max="9999" width="8.44140625" style="3" customWidth="1"/>
    <col min="10000" max="10000" width="15.44140625" style="3" customWidth="1"/>
    <col min="10001" max="10001" width="1.5546875" style="3" customWidth="1"/>
    <col min="10002" max="10002" width="7.109375" style="3" customWidth="1"/>
    <col min="10003" max="10013" width="10" style="3" customWidth="1"/>
    <col min="10014" max="10240" width="10.88671875" style="3"/>
    <col min="10241" max="10241" width="7.109375" style="3" customWidth="1"/>
    <col min="10242" max="10242" width="1.5546875" style="3" customWidth="1"/>
    <col min="10243" max="10243" width="35.109375" style="3" customWidth="1"/>
    <col min="10244" max="10255" width="8.44140625" style="3" customWidth="1"/>
    <col min="10256" max="10256" width="15.44140625" style="3" customWidth="1"/>
    <col min="10257" max="10257" width="1.5546875" style="3" customWidth="1"/>
    <col min="10258" max="10258" width="7.109375" style="3" customWidth="1"/>
    <col min="10259" max="10269" width="10" style="3" customWidth="1"/>
    <col min="10270" max="10496" width="10.88671875" style="3"/>
    <col min="10497" max="10497" width="7.109375" style="3" customWidth="1"/>
    <col min="10498" max="10498" width="1.5546875" style="3" customWidth="1"/>
    <col min="10499" max="10499" width="35.109375" style="3" customWidth="1"/>
    <col min="10500" max="10511" width="8.44140625" style="3" customWidth="1"/>
    <col min="10512" max="10512" width="15.44140625" style="3" customWidth="1"/>
    <col min="10513" max="10513" width="1.5546875" style="3" customWidth="1"/>
    <col min="10514" max="10514" width="7.109375" style="3" customWidth="1"/>
    <col min="10515" max="10525" width="10" style="3" customWidth="1"/>
    <col min="10526" max="10752" width="10.88671875" style="3"/>
    <col min="10753" max="10753" width="7.109375" style="3" customWidth="1"/>
    <col min="10754" max="10754" width="1.5546875" style="3" customWidth="1"/>
    <col min="10755" max="10755" width="35.109375" style="3" customWidth="1"/>
    <col min="10756" max="10767" width="8.44140625" style="3" customWidth="1"/>
    <col min="10768" max="10768" width="15.44140625" style="3" customWidth="1"/>
    <col min="10769" max="10769" width="1.5546875" style="3" customWidth="1"/>
    <col min="10770" max="10770" width="7.109375" style="3" customWidth="1"/>
    <col min="10771" max="10781" width="10" style="3" customWidth="1"/>
    <col min="10782" max="11008" width="10.88671875" style="3"/>
    <col min="11009" max="11009" width="7.109375" style="3" customWidth="1"/>
    <col min="11010" max="11010" width="1.5546875" style="3" customWidth="1"/>
    <col min="11011" max="11011" width="35.109375" style="3" customWidth="1"/>
    <col min="11012" max="11023" width="8.44140625" style="3" customWidth="1"/>
    <col min="11024" max="11024" width="15.44140625" style="3" customWidth="1"/>
    <col min="11025" max="11025" width="1.5546875" style="3" customWidth="1"/>
    <col min="11026" max="11026" width="7.109375" style="3" customWidth="1"/>
    <col min="11027" max="11037" width="10" style="3" customWidth="1"/>
    <col min="11038" max="11264" width="10.88671875" style="3"/>
    <col min="11265" max="11265" width="7.109375" style="3" customWidth="1"/>
    <col min="11266" max="11266" width="1.5546875" style="3" customWidth="1"/>
    <col min="11267" max="11267" width="35.109375" style="3" customWidth="1"/>
    <col min="11268" max="11279" width="8.44140625" style="3" customWidth="1"/>
    <col min="11280" max="11280" width="15.44140625" style="3" customWidth="1"/>
    <col min="11281" max="11281" width="1.5546875" style="3" customWidth="1"/>
    <col min="11282" max="11282" width="7.109375" style="3" customWidth="1"/>
    <col min="11283" max="11293" width="10" style="3" customWidth="1"/>
    <col min="11294" max="11520" width="10.88671875" style="3"/>
    <col min="11521" max="11521" width="7.109375" style="3" customWidth="1"/>
    <col min="11522" max="11522" width="1.5546875" style="3" customWidth="1"/>
    <col min="11523" max="11523" width="35.109375" style="3" customWidth="1"/>
    <col min="11524" max="11535" width="8.44140625" style="3" customWidth="1"/>
    <col min="11536" max="11536" width="15.44140625" style="3" customWidth="1"/>
    <col min="11537" max="11537" width="1.5546875" style="3" customWidth="1"/>
    <col min="11538" max="11538" width="7.109375" style="3" customWidth="1"/>
    <col min="11539" max="11549" width="10" style="3" customWidth="1"/>
    <col min="11550" max="11776" width="10.88671875" style="3"/>
    <col min="11777" max="11777" width="7.109375" style="3" customWidth="1"/>
    <col min="11778" max="11778" width="1.5546875" style="3" customWidth="1"/>
    <col min="11779" max="11779" width="35.109375" style="3" customWidth="1"/>
    <col min="11780" max="11791" width="8.44140625" style="3" customWidth="1"/>
    <col min="11792" max="11792" width="15.44140625" style="3" customWidth="1"/>
    <col min="11793" max="11793" width="1.5546875" style="3" customWidth="1"/>
    <col min="11794" max="11794" width="7.109375" style="3" customWidth="1"/>
    <col min="11795" max="11805" width="10" style="3" customWidth="1"/>
    <col min="11806" max="12032" width="10.88671875" style="3"/>
    <col min="12033" max="12033" width="7.109375" style="3" customWidth="1"/>
    <col min="12034" max="12034" width="1.5546875" style="3" customWidth="1"/>
    <col min="12035" max="12035" width="35.109375" style="3" customWidth="1"/>
    <col min="12036" max="12047" width="8.44140625" style="3" customWidth="1"/>
    <col min="12048" max="12048" width="15.44140625" style="3" customWidth="1"/>
    <col min="12049" max="12049" width="1.5546875" style="3" customWidth="1"/>
    <col min="12050" max="12050" width="7.109375" style="3" customWidth="1"/>
    <col min="12051" max="12061" width="10" style="3" customWidth="1"/>
    <col min="12062" max="12288" width="10.88671875" style="3"/>
    <col min="12289" max="12289" width="7.109375" style="3" customWidth="1"/>
    <col min="12290" max="12290" width="1.5546875" style="3" customWidth="1"/>
    <col min="12291" max="12291" width="35.109375" style="3" customWidth="1"/>
    <col min="12292" max="12303" width="8.44140625" style="3" customWidth="1"/>
    <col min="12304" max="12304" width="15.44140625" style="3" customWidth="1"/>
    <col min="12305" max="12305" width="1.5546875" style="3" customWidth="1"/>
    <col min="12306" max="12306" width="7.109375" style="3" customWidth="1"/>
    <col min="12307" max="12317" width="10" style="3" customWidth="1"/>
    <col min="12318" max="12544" width="10.88671875" style="3"/>
    <col min="12545" max="12545" width="7.109375" style="3" customWidth="1"/>
    <col min="12546" max="12546" width="1.5546875" style="3" customWidth="1"/>
    <col min="12547" max="12547" width="35.109375" style="3" customWidth="1"/>
    <col min="12548" max="12559" width="8.44140625" style="3" customWidth="1"/>
    <col min="12560" max="12560" width="15.44140625" style="3" customWidth="1"/>
    <col min="12561" max="12561" width="1.5546875" style="3" customWidth="1"/>
    <col min="12562" max="12562" width="7.109375" style="3" customWidth="1"/>
    <col min="12563" max="12573" width="10" style="3" customWidth="1"/>
    <col min="12574" max="12800" width="10.88671875" style="3"/>
    <col min="12801" max="12801" width="7.109375" style="3" customWidth="1"/>
    <col min="12802" max="12802" width="1.5546875" style="3" customWidth="1"/>
    <col min="12803" max="12803" width="35.109375" style="3" customWidth="1"/>
    <col min="12804" max="12815" width="8.44140625" style="3" customWidth="1"/>
    <col min="12816" max="12816" width="15.44140625" style="3" customWidth="1"/>
    <col min="12817" max="12817" width="1.5546875" style="3" customWidth="1"/>
    <col min="12818" max="12818" width="7.109375" style="3" customWidth="1"/>
    <col min="12819" max="12829" width="10" style="3" customWidth="1"/>
    <col min="12830" max="13056" width="10.88671875" style="3"/>
    <col min="13057" max="13057" width="7.109375" style="3" customWidth="1"/>
    <col min="13058" max="13058" width="1.5546875" style="3" customWidth="1"/>
    <col min="13059" max="13059" width="35.109375" style="3" customWidth="1"/>
    <col min="13060" max="13071" width="8.44140625" style="3" customWidth="1"/>
    <col min="13072" max="13072" width="15.44140625" style="3" customWidth="1"/>
    <col min="13073" max="13073" width="1.5546875" style="3" customWidth="1"/>
    <col min="13074" max="13074" width="7.109375" style="3" customWidth="1"/>
    <col min="13075" max="13085" width="10" style="3" customWidth="1"/>
    <col min="13086" max="13312" width="10.88671875" style="3"/>
    <col min="13313" max="13313" width="7.109375" style="3" customWidth="1"/>
    <col min="13314" max="13314" width="1.5546875" style="3" customWidth="1"/>
    <col min="13315" max="13315" width="35.109375" style="3" customWidth="1"/>
    <col min="13316" max="13327" width="8.44140625" style="3" customWidth="1"/>
    <col min="13328" max="13328" width="15.44140625" style="3" customWidth="1"/>
    <col min="13329" max="13329" width="1.5546875" style="3" customWidth="1"/>
    <col min="13330" max="13330" width="7.109375" style="3" customWidth="1"/>
    <col min="13331" max="13341" width="10" style="3" customWidth="1"/>
    <col min="13342" max="13568" width="10.88671875" style="3"/>
    <col min="13569" max="13569" width="7.109375" style="3" customWidth="1"/>
    <col min="13570" max="13570" width="1.5546875" style="3" customWidth="1"/>
    <col min="13571" max="13571" width="35.109375" style="3" customWidth="1"/>
    <col min="13572" max="13583" width="8.44140625" style="3" customWidth="1"/>
    <col min="13584" max="13584" width="15.44140625" style="3" customWidth="1"/>
    <col min="13585" max="13585" width="1.5546875" style="3" customWidth="1"/>
    <col min="13586" max="13586" width="7.109375" style="3" customWidth="1"/>
    <col min="13587" max="13597" width="10" style="3" customWidth="1"/>
    <col min="13598" max="13824" width="10.88671875" style="3"/>
    <col min="13825" max="13825" width="7.109375" style="3" customWidth="1"/>
    <col min="13826" max="13826" width="1.5546875" style="3" customWidth="1"/>
    <col min="13827" max="13827" width="35.109375" style="3" customWidth="1"/>
    <col min="13828" max="13839" width="8.44140625" style="3" customWidth="1"/>
    <col min="13840" max="13840" width="15.44140625" style="3" customWidth="1"/>
    <col min="13841" max="13841" width="1.5546875" style="3" customWidth="1"/>
    <col min="13842" max="13842" width="7.109375" style="3" customWidth="1"/>
    <col min="13843" max="13853" width="10" style="3" customWidth="1"/>
    <col min="13854" max="14080" width="10.88671875" style="3"/>
    <col min="14081" max="14081" width="7.109375" style="3" customWidth="1"/>
    <col min="14082" max="14082" width="1.5546875" style="3" customWidth="1"/>
    <col min="14083" max="14083" width="35.109375" style="3" customWidth="1"/>
    <col min="14084" max="14095" width="8.44140625" style="3" customWidth="1"/>
    <col min="14096" max="14096" width="15.44140625" style="3" customWidth="1"/>
    <col min="14097" max="14097" width="1.5546875" style="3" customWidth="1"/>
    <col min="14098" max="14098" width="7.109375" style="3" customWidth="1"/>
    <col min="14099" max="14109" width="10" style="3" customWidth="1"/>
    <col min="14110" max="14336" width="10.88671875" style="3"/>
    <col min="14337" max="14337" width="7.109375" style="3" customWidth="1"/>
    <col min="14338" max="14338" width="1.5546875" style="3" customWidth="1"/>
    <col min="14339" max="14339" width="35.109375" style="3" customWidth="1"/>
    <col min="14340" max="14351" width="8.44140625" style="3" customWidth="1"/>
    <col min="14352" max="14352" width="15.44140625" style="3" customWidth="1"/>
    <col min="14353" max="14353" width="1.5546875" style="3" customWidth="1"/>
    <col min="14354" max="14354" width="7.109375" style="3" customWidth="1"/>
    <col min="14355" max="14365" width="10" style="3" customWidth="1"/>
    <col min="14366" max="14592" width="10.88671875" style="3"/>
    <col min="14593" max="14593" width="7.109375" style="3" customWidth="1"/>
    <col min="14594" max="14594" width="1.5546875" style="3" customWidth="1"/>
    <col min="14595" max="14595" width="35.109375" style="3" customWidth="1"/>
    <col min="14596" max="14607" width="8.44140625" style="3" customWidth="1"/>
    <col min="14608" max="14608" width="15.44140625" style="3" customWidth="1"/>
    <col min="14609" max="14609" width="1.5546875" style="3" customWidth="1"/>
    <col min="14610" max="14610" width="7.109375" style="3" customWidth="1"/>
    <col min="14611" max="14621" width="10" style="3" customWidth="1"/>
    <col min="14622" max="14848" width="10.88671875" style="3"/>
    <col min="14849" max="14849" width="7.109375" style="3" customWidth="1"/>
    <col min="14850" max="14850" width="1.5546875" style="3" customWidth="1"/>
    <col min="14851" max="14851" width="35.109375" style="3" customWidth="1"/>
    <col min="14852" max="14863" width="8.44140625" style="3" customWidth="1"/>
    <col min="14864" max="14864" width="15.44140625" style="3" customWidth="1"/>
    <col min="14865" max="14865" width="1.5546875" style="3" customWidth="1"/>
    <col min="14866" max="14866" width="7.109375" style="3" customWidth="1"/>
    <col min="14867" max="14877" width="10" style="3" customWidth="1"/>
    <col min="14878" max="15104" width="10.88671875" style="3"/>
    <col min="15105" max="15105" width="7.109375" style="3" customWidth="1"/>
    <col min="15106" max="15106" width="1.5546875" style="3" customWidth="1"/>
    <col min="15107" max="15107" width="35.109375" style="3" customWidth="1"/>
    <col min="15108" max="15119" width="8.44140625" style="3" customWidth="1"/>
    <col min="15120" max="15120" width="15.44140625" style="3" customWidth="1"/>
    <col min="15121" max="15121" width="1.5546875" style="3" customWidth="1"/>
    <col min="15122" max="15122" width="7.109375" style="3" customWidth="1"/>
    <col min="15123" max="15133" width="10" style="3" customWidth="1"/>
    <col min="15134" max="15360" width="10.88671875" style="3"/>
    <col min="15361" max="15361" width="7.109375" style="3" customWidth="1"/>
    <col min="15362" max="15362" width="1.5546875" style="3" customWidth="1"/>
    <col min="15363" max="15363" width="35.109375" style="3" customWidth="1"/>
    <col min="15364" max="15375" width="8.44140625" style="3" customWidth="1"/>
    <col min="15376" max="15376" width="15.44140625" style="3" customWidth="1"/>
    <col min="15377" max="15377" width="1.5546875" style="3" customWidth="1"/>
    <col min="15378" max="15378" width="7.109375" style="3" customWidth="1"/>
    <col min="15379" max="15389" width="10" style="3" customWidth="1"/>
    <col min="15390" max="15616" width="10.88671875" style="3"/>
    <col min="15617" max="15617" width="7.109375" style="3" customWidth="1"/>
    <col min="15618" max="15618" width="1.5546875" style="3" customWidth="1"/>
    <col min="15619" max="15619" width="35.109375" style="3" customWidth="1"/>
    <col min="15620" max="15631" width="8.44140625" style="3" customWidth="1"/>
    <col min="15632" max="15632" width="15.44140625" style="3" customWidth="1"/>
    <col min="15633" max="15633" width="1.5546875" style="3" customWidth="1"/>
    <col min="15634" max="15634" width="7.109375" style="3" customWidth="1"/>
    <col min="15635" max="15645" width="10" style="3" customWidth="1"/>
    <col min="15646" max="15872" width="10.88671875" style="3"/>
    <col min="15873" max="15873" width="7.109375" style="3" customWidth="1"/>
    <col min="15874" max="15874" width="1.5546875" style="3" customWidth="1"/>
    <col min="15875" max="15875" width="35.109375" style="3" customWidth="1"/>
    <col min="15876" max="15887" width="8.44140625" style="3" customWidth="1"/>
    <col min="15888" max="15888" width="15.44140625" style="3" customWidth="1"/>
    <col min="15889" max="15889" width="1.5546875" style="3" customWidth="1"/>
    <col min="15890" max="15890" width="7.109375" style="3" customWidth="1"/>
    <col min="15891" max="15901" width="10" style="3" customWidth="1"/>
    <col min="15902" max="16128" width="10.88671875" style="3"/>
    <col min="16129" max="16129" width="7.109375" style="3" customWidth="1"/>
    <col min="16130" max="16130" width="1.5546875" style="3" customWidth="1"/>
    <col min="16131" max="16131" width="35.109375" style="3" customWidth="1"/>
    <col min="16132" max="16143" width="8.44140625" style="3" customWidth="1"/>
    <col min="16144" max="16144" width="15.44140625" style="3" customWidth="1"/>
    <col min="16145" max="16145" width="1.5546875" style="3" customWidth="1"/>
    <col min="16146" max="16146" width="7.109375" style="3" customWidth="1"/>
    <col min="16147" max="16157" width="10" style="3" customWidth="1"/>
    <col min="16158" max="16384" width="10.88671875" style="3"/>
  </cols>
  <sheetData>
    <row r="1" spans="1:31" ht="24"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31" ht="24"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4" spans="1:31" ht="24"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31" ht="24.6">
      <c r="A5" s="8"/>
      <c r="B5" s="9" t="s">
        <v>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8"/>
    </row>
    <row r="6" spans="1:31" ht="24">
      <c r="C6" s="1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31" ht="13.5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31">
      <c r="D8" s="13"/>
      <c r="P8" s="14"/>
    </row>
    <row r="9" spans="1:31" ht="26.4">
      <c r="C9" s="15" t="s">
        <v>2</v>
      </c>
      <c r="D9" s="64">
        <v>45658</v>
      </c>
      <c r="E9" s="16">
        <v>45689</v>
      </c>
      <c r="F9" s="16">
        <v>45717</v>
      </c>
      <c r="G9" s="16">
        <v>45748</v>
      </c>
      <c r="H9" s="16">
        <v>45778</v>
      </c>
      <c r="I9" s="16">
        <v>45809</v>
      </c>
      <c r="J9" s="16">
        <v>45839</v>
      </c>
      <c r="K9" s="16">
        <v>45870</v>
      </c>
      <c r="L9" s="16">
        <v>45901</v>
      </c>
      <c r="M9" s="16">
        <v>45931</v>
      </c>
      <c r="N9" s="16">
        <v>45962</v>
      </c>
      <c r="O9" s="16">
        <v>45992</v>
      </c>
      <c r="P9" s="17" t="s">
        <v>3</v>
      </c>
    </row>
    <row r="10" spans="1:31" ht="16.5" customHeight="1">
      <c r="C10" s="18" t="s">
        <v>4</v>
      </c>
      <c r="D10" s="19">
        <f>+'Observatoire Paris'!D60</f>
        <v>0.70035233462680591</v>
      </c>
      <c r="E10" s="19">
        <f>+'Observatoire Paris'!E60</f>
        <v>0.71371841155234661</v>
      </c>
      <c r="F10" s="19">
        <f>+'Observatoire Paris'!F60</f>
        <v>0.7932973611423243</v>
      </c>
      <c r="G10" s="19">
        <f>+'Observatoire Paris'!G60</f>
        <v>0.84370629083411552</v>
      </c>
      <c r="H10" s="19">
        <f>+'Observatoire Paris'!H60</f>
        <v>0.84179345679593887</v>
      </c>
      <c r="I10" s="19">
        <f>+'Observatoire Paris'!I60</f>
        <v>0.895691461254156</v>
      </c>
      <c r="J10" s="19">
        <f>+'Observatoire Paris'!J60</f>
        <v>0.83235987909944742</v>
      </c>
      <c r="K10" s="19">
        <f>+'Observatoire Paris'!K60</f>
        <v>0.75010765828677839</v>
      </c>
      <c r="L10" s="19">
        <f>+'Observatoire Paris'!L60</f>
        <v>0.85261056802097424</v>
      </c>
      <c r="M10" s="19">
        <f>+'Observatoire Paris'!M60</f>
        <v>0.87234663359836606</v>
      </c>
      <c r="N10" s="19" t="str">
        <f>+'Observatoire Paris'!N60</f>
        <v/>
      </c>
      <c r="O10" s="19" t="str">
        <f>+'Observatoire Paris'!O60</f>
        <v/>
      </c>
      <c r="P10" s="19">
        <f>+'Observatoire Paris'!P60</f>
        <v>0.81012775675884419</v>
      </c>
    </row>
    <row r="11" spans="1:31" ht="16.5" customHeight="1">
      <c r="C11" s="18" t="s">
        <v>5</v>
      </c>
      <c r="D11" s="20">
        <f>+'Observatoire Paris'!D61</f>
        <v>214.35982085850262</v>
      </c>
      <c r="E11" s="20">
        <f>+'Observatoire Paris'!E61</f>
        <v>192.50648117589162</v>
      </c>
      <c r="F11" s="20">
        <f>+'Observatoire Paris'!F61</f>
        <v>217.90301516967762</v>
      </c>
      <c r="G11" s="20">
        <f>+'Observatoire Paris'!G61</f>
        <v>239.74188041793198</v>
      </c>
      <c r="H11" s="20">
        <f>+'Observatoire Paris'!H61</f>
        <v>265.56544248896455</v>
      </c>
      <c r="I11" s="20">
        <f>+'Observatoire Paris'!I61</f>
        <v>328.46573503757355</v>
      </c>
      <c r="J11" s="20">
        <f>+'Observatoire Paris'!J61</f>
        <v>247.60273056739283</v>
      </c>
      <c r="K11" s="20">
        <f>+'Observatoire Paris'!K61</f>
        <v>203.32922435776138</v>
      </c>
      <c r="L11" s="20">
        <f>+'Observatoire Paris'!L61</f>
        <v>284.53612414656953</v>
      </c>
      <c r="M11" s="20">
        <f>+'Observatoire Paris'!M61</f>
        <v>272.17849274735556</v>
      </c>
      <c r="N11" s="20" t="str">
        <f>+'Observatoire Paris'!N61</f>
        <v/>
      </c>
      <c r="O11" s="20" t="str">
        <f>+'Observatoire Paris'!O61</f>
        <v/>
      </c>
      <c r="P11" s="20">
        <f>+'Observatoire Paris'!P61</f>
        <v>249.57952555660458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D11" s="6"/>
      <c r="AE11" s="6"/>
    </row>
    <row r="12" spans="1:31" ht="16.5" customHeight="1">
      <c r="C12" s="18" t="s">
        <v>6</v>
      </c>
      <c r="D12" s="20">
        <f>+'Observatoire Paris'!D62</f>
        <v>150.12740098843616</v>
      </c>
      <c r="E12" s="20">
        <f>+'Observatoire Paris'!E62</f>
        <v>137.39541995838906</v>
      </c>
      <c r="F12" s="20">
        <f>+'Observatoire Paris'!F62</f>
        <v>172.86188691906111</v>
      </c>
      <c r="G12" s="20">
        <f>+'Observatoire Paris'!G62</f>
        <v>202.27173268500948</v>
      </c>
      <c r="H12" s="20">
        <f>+'Observatoire Paris'!H62</f>
        <v>223.55125183832854</v>
      </c>
      <c r="I12" s="20">
        <f>+'Observatoire Paris'!I62</f>
        <v>294.20395418772466</v>
      </c>
      <c r="J12" s="20">
        <f>+'Observatoire Paris'!J62</f>
        <v>206.09457887976814</v>
      </c>
      <c r="K12" s="20">
        <f>+'Observatoire Paris'!K62</f>
        <v>152.51880834426737</v>
      </c>
      <c r="L12" s="20">
        <f>+'Observatoire Paris'!L62</f>
        <v>242.59850643109306</v>
      </c>
      <c r="M12" s="20">
        <f>+'Observatoire Paris'!M62</f>
        <v>237.43399188603289</v>
      </c>
      <c r="N12" s="20" t="str">
        <f>+'Observatoire Paris'!N62</f>
        <v/>
      </c>
      <c r="O12" s="20" t="str">
        <f>+'Observatoire Paris'!O62</f>
        <v/>
      </c>
      <c r="P12" s="20">
        <f>+'Observatoire Paris'!P62</f>
        <v>202.19130117210869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1:31" ht="6" customHeight="1"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31" ht="6" customHeight="1">
      <c r="C14" s="30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31" ht="16.5" customHeight="1">
      <c r="C15" s="24" t="s">
        <v>64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31" ht="16.5" customHeight="1">
      <c r="C16" s="25" t="s">
        <v>7</v>
      </c>
      <c r="D16" s="26">
        <f>+'Observatoire Paris'!D66</f>
        <v>3.6103055780828064</v>
      </c>
      <c r="E16" s="26">
        <f>+'Observatoire Paris'!E66</f>
        <v>3.4138702668998433</v>
      </c>
      <c r="F16" s="26">
        <f>+'Observatoire Paris'!F66</f>
        <v>0.60258778204904662</v>
      </c>
      <c r="G16" s="26">
        <f>+'Observatoire Paris'!G66</f>
        <v>5.4353674836840282</v>
      </c>
      <c r="H16" s="26">
        <f>+'Observatoire Paris'!H66</f>
        <v>4.3107839416574922</v>
      </c>
      <c r="I16" s="26">
        <f>+'Observatoire Paris'!I66</f>
        <v>10.432529838777482</v>
      </c>
      <c r="J16" s="26">
        <f>+'Observatoire Paris'!J66</f>
        <v>11.640314875314884</v>
      </c>
      <c r="K16" s="26">
        <f>+'Observatoire Paris'!K66</f>
        <v>2.5185692659509318</v>
      </c>
      <c r="L16" s="26">
        <f>+'Observatoire Paris'!L66</f>
        <v>1.9226464928498666</v>
      </c>
      <c r="M16" s="26">
        <f>+'Observatoire Paris'!M66</f>
        <v>1.7275896900016408</v>
      </c>
      <c r="N16" s="26" t="str">
        <f>+'Observatoire Paris'!N66</f>
        <v/>
      </c>
      <c r="O16" s="26" t="str">
        <f>+'Observatoire Paris'!O66</f>
        <v/>
      </c>
      <c r="P16" s="26">
        <f>+'Observatoire Paris'!P66</f>
        <v>4.5943568066093565</v>
      </c>
    </row>
    <row r="17" spans="3:31" ht="16.5" customHeight="1">
      <c r="C17" s="25" t="s">
        <v>8</v>
      </c>
      <c r="D17" s="27">
        <f>+'Observatoire Paris'!D67</f>
        <v>4.0991634635476615E-2</v>
      </c>
      <c r="E17" s="27">
        <f>+'Observatoire Paris'!E67</f>
        <v>-1.1805236977255107E-2</v>
      </c>
      <c r="F17" s="27">
        <f>+'Observatoire Paris'!F67</f>
        <v>-4.3034755679862702E-3</v>
      </c>
      <c r="G17" s="27">
        <f>+'Observatoire Paris'!G67</f>
        <v>4.2766283213616196E-2</v>
      </c>
      <c r="H17" s="27">
        <f>+'Observatoire Paris'!H67</f>
        <v>2.6720173031682615E-2</v>
      </c>
      <c r="I17" s="27">
        <f>+'Observatoire Paris'!I67</f>
        <v>0.15921433788805439</v>
      </c>
      <c r="J17" s="27">
        <f>+'Observatoire Paris'!J67</f>
        <v>-0.18891362140207912</v>
      </c>
      <c r="K17" s="27">
        <f>+'Observatoire Paris'!K67</f>
        <v>-0.3525635417653451</v>
      </c>
      <c r="L17" s="27">
        <f>+'Observatoire Paris'!L67</f>
        <v>4.9966584588766461E-2</v>
      </c>
      <c r="M17" s="27">
        <f>+'Observatoire Paris'!M67</f>
        <v>2.793052304041832E-2</v>
      </c>
      <c r="N17" s="27" t="str">
        <f>+'Observatoire Paris'!N67</f>
        <v/>
      </c>
      <c r="O17" s="27" t="str">
        <f>+'Observatoire Paris'!O67</f>
        <v/>
      </c>
      <c r="P17" s="27">
        <f>+'Observatoire Paris'!P67</f>
        <v>-2.4761289410146547E-2</v>
      </c>
    </row>
    <row r="18" spans="3:31" ht="16.5" customHeight="1">
      <c r="C18" s="25" t="s">
        <v>9</v>
      </c>
      <c r="D18" s="27">
        <f>+'Observatoire Paris'!D68</f>
        <v>9.7571265580524758E-2</v>
      </c>
      <c r="E18" s="27">
        <f>+'Observatoire Paris'!E68</f>
        <v>3.7836750199389035E-2</v>
      </c>
      <c r="F18" s="27">
        <f>+'Observatoire Paris'!F68</f>
        <v>3.3177144911251677E-3</v>
      </c>
      <c r="G18" s="27">
        <f>+'Observatoire Paris'!G68</f>
        <v>0.11456965516672701</v>
      </c>
      <c r="H18" s="27">
        <f>+'Observatoire Paris'!H68</f>
        <v>8.2135830183531766E-2</v>
      </c>
      <c r="I18" s="27">
        <f>+'Observatoire Paris'!I68</f>
        <v>0.31203282744479988</v>
      </c>
      <c r="J18" s="27">
        <f>+'Observatoire Paris'!J68</f>
        <v>-5.7043908641755903E-2</v>
      </c>
      <c r="K18" s="27">
        <f>+'Observatoire Paris'!K68</f>
        <v>-0.33006989910195894</v>
      </c>
      <c r="L18" s="27">
        <f>+'Observatoire Paris'!L68</f>
        <v>7.4189683685307761E-2</v>
      </c>
      <c r="M18" s="27">
        <f>+'Observatoire Paris'!M68</f>
        <v>4.8698888713878397E-2</v>
      </c>
      <c r="N18" s="27" t="str">
        <f>+'Observatoire Paris'!N68</f>
        <v/>
      </c>
      <c r="O18" s="27" t="str">
        <f>+'Observatoire Paris'!O68</f>
        <v/>
      </c>
      <c r="P18" s="27">
        <f>+'Observatoire Paris'!P68</f>
        <v>3.3871101502470191E-2</v>
      </c>
    </row>
    <row r="19" spans="3:31">
      <c r="C19" s="2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9" t="s">
        <v>600</v>
      </c>
    </row>
    <row r="20" spans="3:31">
      <c r="C20" s="30"/>
      <c r="P20" s="14"/>
    </row>
    <row r="21" spans="3:31">
      <c r="P21" s="14"/>
    </row>
    <row r="22" spans="3:31" ht="26.4">
      <c r="C22" s="15" t="s">
        <v>10</v>
      </c>
      <c r="D22" s="16">
        <v>45658</v>
      </c>
      <c r="E22" s="16">
        <v>45689</v>
      </c>
      <c r="F22" s="16">
        <v>45717</v>
      </c>
      <c r="G22" s="16">
        <v>45748</v>
      </c>
      <c r="H22" s="16">
        <v>45778</v>
      </c>
      <c r="I22" s="16">
        <v>45809</v>
      </c>
      <c r="J22" s="16">
        <v>45839</v>
      </c>
      <c r="K22" s="16">
        <v>45870</v>
      </c>
      <c r="L22" s="16">
        <v>45901</v>
      </c>
      <c r="M22" s="16">
        <v>45931</v>
      </c>
      <c r="N22" s="16">
        <v>45962</v>
      </c>
      <c r="O22" s="16">
        <v>45992</v>
      </c>
      <c r="P22" s="17" t="s">
        <v>3</v>
      </c>
    </row>
    <row r="23" spans="3:31" ht="16.5" customHeight="1">
      <c r="C23" s="18" t="s">
        <v>4</v>
      </c>
      <c r="D23" s="19">
        <f>+'Observatoire CDT 92'!D60</f>
        <v>0.52598873774360033</v>
      </c>
      <c r="E23" s="19">
        <f>+'Observatoire CDT 92'!E60</f>
        <v>0.5358657300146662</v>
      </c>
      <c r="F23" s="19">
        <f>+'Observatoire CDT 92'!F60</f>
        <v>0.61003682593296271</v>
      </c>
      <c r="G23" s="19">
        <f>+'Observatoire CDT 92'!G60</f>
        <v>0.70252459198696482</v>
      </c>
      <c r="H23" s="19">
        <f>+'Observatoire CDT 92'!H60</f>
        <v>0.70572669512326258</v>
      </c>
      <c r="I23" s="19">
        <f>+'Observatoire CDT 92'!I60</f>
        <v>0.81085467220645435</v>
      </c>
      <c r="J23" s="19">
        <f>+'Observatoire CDT 92'!J60</f>
        <v>0.67953892907748525</v>
      </c>
      <c r="K23" s="19">
        <f>+'Observatoire CDT 92'!K60</f>
        <v>0.48340205824290072</v>
      </c>
      <c r="L23" s="19">
        <f>+'Observatoire CDT 92'!L60</f>
        <v>0.7307202185924484</v>
      </c>
      <c r="M23" s="19">
        <f>+'Observatoire CDT 92'!M60</f>
        <v>0.74789289403933268</v>
      </c>
      <c r="N23" s="19" t="str">
        <f>+'Observatoire CDT 92'!N60</f>
        <v/>
      </c>
      <c r="O23" s="19" t="str">
        <f>+'Observatoire CDT 92'!O60</f>
        <v/>
      </c>
      <c r="P23" s="19">
        <f>+'Observatoire CDT 92'!P60</f>
        <v>0.65385880624875681</v>
      </c>
    </row>
    <row r="24" spans="3:31" ht="16.5" customHeight="1">
      <c r="C24" s="18" t="s">
        <v>5</v>
      </c>
      <c r="D24" s="20">
        <f>+'Observatoire CDT 92'!D61</f>
        <v>132.09323308782811</v>
      </c>
      <c r="E24" s="20">
        <f>+'Observatoire CDT 92'!E61</f>
        <v>128.73801287894423</v>
      </c>
      <c r="F24" s="20">
        <f>+'Observatoire CDT 92'!F61</f>
        <v>130.08636040660554</v>
      </c>
      <c r="G24" s="20">
        <f>+'Observatoire CDT 92'!G61</f>
        <v>125.25563634506194</v>
      </c>
      <c r="H24" s="20">
        <f>+'Observatoire CDT 92'!H61</f>
        <v>139.90456411477311</v>
      </c>
      <c r="I24" s="20">
        <f>+'Observatoire CDT 92'!I61</f>
        <v>167.10676675196797</v>
      </c>
      <c r="J24" s="20">
        <f>+'Observatoire CDT 92'!J61</f>
        <v>121.75244658074315</v>
      </c>
      <c r="K24" s="20">
        <f>+'Observatoire CDT 92'!K61</f>
        <v>96.419197664182832</v>
      </c>
      <c r="L24" s="20">
        <f>+'Observatoire CDT 92'!L61</f>
        <v>156.22537202270155</v>
      </c>
      <c r="M24" s="20">
        <f>+'Observatoire CDT 92'!M61</f>
        <v>145.41342309857427</v>
      </c>
      <c r="N24" s="20" t="str">
        <f>+'Observatoire CDT 92'!N61</f>
        <v/>
      </c>
      <c r="O24" s="20" t="str">
        <f>+'Observatoire CDT 92'!O61</f>
        <v/>
      </c>
      <c r="P24" s="20">
        <f>+'Observatoire CDT 92'!P61</f>
        <v>136.51895510554024</v>
      </c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D24" s="6"/>
      <c r="AE24" s="6"/>
    </row>
    <row r="25" spans="3:31" ht="16.5" customHeight="1">
      <c r="C25" s="18" t="s">
        <v>6</v>
      </c>
      <c r="D25" s="20">
        <f>+'Observatoire CDT 92'!D62</f>
        <v>69.479552936337896</v>
      </c>
      <c r="E25" s="20">
        <f>+'Observatoire CDT 92'!E62</f>
        <v>68.986289252012952</v>
      </c>
      <c r="F25" s="20">
        <f>+'Observatoire CDT 92'!F62</f>
        <v>79.357470399617085</v>
      </c>
      <c r="G25" s="20">
        <f>+'Observatoire CDT 92'!G62</f>
        <v>87.995164817382289</v>
      </c>
      <c r="H25" s="20">
        <f>+'Observatoire CDT 92'!H62</f>
        <v>98.734385665379421</v>
      </c>
      <c r="I25" s="20">
        <f>+'Observatoire CDT 92'!I62</f>
        <v>135.49930257814742</v>
      </c>
      <c r="J25" s="20">
        <f>+'Observatoire CDT 92'!J62</f>
        <v>82.735527162041933</v>
      </c>
      <c r="K25" s="20">
        <f>+'Observatoire CDT 92'!K62</f>
        <v>46.609238604995063</v>
      </c>
      <c r="L25" s="20">
        <f>+'Observatoire CDT 92'!L62</f>
        <v>114.15703799411506</v>
      </c>
      <c r="M25" s="20">
        <f>+'Observatoire CDT 92'!M62</f>
        <v>108.75366583335865</v>
      </c>
      <c r="N25" s="20" t="str">
        <f>+'Observatoire CDT 92'!N62</f>
        <v/>
      </c>
      <c r="O25" s="20" t="str">
        <f>+'Observatoire CDT 92'!O62</f>
        <v/>
      </c>
      <c r="P25" s="20">
        <f>+'Observatoire CDT 92'!P62</f>
        <v>89.264121015636164</v>
      </c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3:31" ht="6" customHeight="1"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3:31" ht="6" customHeight="1">
      <c r="C27" s="21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3:31" ht="16.5" customHeight="1">
      <c r="C28" s="24" t="s">
        <v>64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3:31" ht="16.5" customHeight="1">
      <c r="C29" s="25" t="s">
        <v>7</v>
      </c>
      <c r="D29" s="26">
        <f>+'Observatoire CDT 92'!D66</f>
        <v>-1.9114191621915189</v>
      </c>
      <c r="E29" s="26">
        <f>+'Observatoire CDT 92'!E66</f>
        <v>-0.27538242027471682</v>
      </c>
      <c r="F29" s="26">
        <f>+'Observatoire CDT 92'!F66</f>
        <v>-4.7800733477961881</v>
      </c>
      <c r="G29" s="26">
        <f>+'Observatoire CDT 92'!G66</f>
        <v>4.0453721418798434</v>
      </c>
      <c r="H29" s="26">
        <f>+'Observatoire CDT 92'!H66</f>
        <v>3.2639367418937804</v>
      </c>
      <c r="I29" s="26">
        <f>+'Observatoire CDT 92'!I66</f>
        <v>13.37513641516831</v>
      </c>
      <c r="J29" s="26">
        <f>+'Observatoire CDT 92'!J66</f>
        <v>7.956409551384791</v>
      </c>
      <c r="K29" s="26">
        <f>+'Observatoire CDT 92'!K66</f>
        <v>-7.9532956333138731</v>
      </c>
      <c r="L29" s="26">
        <f>+'Observatoire CDT 92'!L66</f>
        <v>0.52144333566408463</v>
      </c>
      <c r="M29" s="26">
        <f>+'Observatoire CDT 92'!M66</f>
        <v>0.94447440196818722</v>
      </c>
      <c r="N29" s="26" t="str">
        <f>+'Observatoire CDT 92'!N66</f>
        <v/>
      </c>
      <c r="O29" s="26" t="str">
        <f>+'Observatoire CDT 92'!O66</f>
        <v/>
      </c>
      <c r="P29" s="26">
        <f>+'Observatoire CDT 92'!P66</f>
        <v>1.5591258895358617</v>
      </c>
    </row>
    <row r="30" spans="3:31" ht="16.5" customHeight="1">
      <c r="C30" s="25" t="s">
        <v>8</v>
      </c>
      <c r="D30" s="27">
        <f>+'Observatoire CDT 92'!D67</f>
        <v>9.9327456572315675E-3</v>
      </c>
      <c r="E30" s="27">
        <f>+'Observatoire CDT 92'!E67</f>
        <v>2.3338885945561882E-2</v>
      </c>
      <c r="F30" s="27">
        <f>+'Observatoire CDT 92'!F67</f>
        <v>-9.501347112300107E-3</v>
      </c>
      <c r="G30" s="27">
        <f>+'Observatoire CDT 92'!G67</f>
        <v>-5.1428022219105363E-2</v>
      </c>
      <c r="H30" s="27">
        <f>+'Observatoire CDT 92'!H67</f>
        <v>-3.9865835258567017E-2</v>
      </c>
      <c r="I30" s="27">
        <f>+'Observatoire CDT 92'!I67</f>
        <v>8.6761562537009285E-2</v>
      </c>
      <c r="J30" s="27">
        <f>+'Observatoire CDT 92'!J67</f>
        <v>-0.28315379210981317</v>
      </c>
      <c r="K30" s="27">
        <f>+'Observatoire CDT 92'!K67</f>
        <v>-0.49424219306311634</v>
      </c>
      <c r="L30" s="27">
        <f>+'Observatoire CDT 92'!L67</f>
        <v>-9.5061223930897887E-3</v>
      </c>
      <c r="M30" s="27">
        <f>+'Observatoire CDT 92'!M67</f>
        <v>-2.6298595964565186E-2</v>
      </c>
      <c r="N30" s="27" t="str">
        <f>+'Observatoire CDT 92'!N67</f>
        <v/>
      </c>
      <c r="O30" s="27" t="str">
        <f>+'Observatoire CDT 92'!O67</f>
        <v/>
      </c>
      <c r="P30" s="27">
        <f>+'Observatoire CDT 92'!P67</f>
        <v>-8.3278904691133193E-2</v>
      </c>
    </row>
    <row r="31" spans="3:31" ht="16.5" customHeight="1">
      <c r="C31" s="25" t="s">
        <v>9</v>
      </c>
      <c r="D31" s="27">
        <f>+'Observatoire CDT 92'!D68</f>
        <v>-2.5480837697032355E-2</v>
      </c>
      <c r="E31" s="27">
        <f>+'Observatoire CDT 92'!E68</f>
        <v>1.8106815610083871E-2</v>
      </c>
      <c r="F31" s="27">
        <f>+'Observatoire CDT 92'!F68</f>
        <v>-8.1474376684163796E-2</v>
      </c>
      <c r="G31" s="27">
        <f>+'Observatoire CDT 92'!G68</f>
        <v>6.531432335807219E-3</v>
      </c>
      <c r="H31" s="27">
        <f>+'Observatoire CDT 92'!H68</f>
        <v>6.6930145140984276E-3</v>
      </c>
      <c r="I31" s="27">
        <f>+'Observatoire CDT 92'!I68</f>
        <v>0.3014346261120906</v>
      </c>
      <c r="J31" s="27">
        <f>+'Observatoire CDT 92'!J68</f>
        <v>-0.18809110453916034</v>
      </c>
      <c r="K31" s="27">
        <f>+'Observatoire CDT 92'!K68</f>
        <v>-0.56569700140284851</v>
      </c>
      <c r="L31" s="27">
        <f>+'Observatoire CDT 92'!L68</f>
        <v>-2.3871380651242502E-3</v>
      </c>
      <c r="M31" s="27">
        <f>+'Observatoire CDT 92'!M68</f>
        <v>-1.3844965317004188E-2</v>
      </c>
      <c r="N31" s="27" t="str">
        <f>+'Observatoire CDT 92'!N68</f>
        <v/>
      </c>
      <c r="O31" s="27" t="str">
        <f>+'Observatoire CDT 92'!O68</f>
        <v/>
      </c>
      <c r="P31" s="27">
        <f>+'Observatoire CDT 92'!P68</f>
        <v>-6.0885731184093461E-2</v>
      </c>
    </row>
    <row r="32" spans="3:31">
      <c r="C32" s="2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9" t="str">
        <f>+P19</f>
        <v>Source : MKG_destination - Octobre 2025</v>
      </c>
    </row>
    <row r="33" spans="3:31">
      <c r="P33" s="14"/>
    </row>
    <row r="35" spans="3:31" ht="26.4">
      <c r="C35" s="15" t="s">
        <v>11</v>
      </c>
      <c r="D35" s="16">
        <v>45658</v>
      </c>
      <c r="E35" s="16">
        <v>45689</v>
      </c>
      <c r="F35" s="16">
        <v>45717</v>
      </c>
      <c r="G35" s="16">
        <v>45748</v>
      </c>
      <c r="H35" s="16">
        <v>45778</v>
      </c>
      <c r="I35" s="16">
        <v>45809</v>
      </c>
      <c r="J35" s="16">
        <v>45839</v>
      </c>
      <c r="K35" s="16">
        <v>45870</v>
      </c>
      <c r="L35" s="16">
        <v>45901</v>
      </c>
      <c r="M35" s="16">
        <v>45931</v>
      </c>
      <c r="N35" s="16">
        <v>45962</v>
      </c>
      <c r="O35" s="16">
        <v>45992</v>
      </c>
      <c r="P35" s="17" t="s">
        <v>3</v>
      </c>
    </row>
    <row r="36" spans="3:31" ht="16.5" customHeight="1">
      <c r="C36" s="18" t="s">
        <v>4</v>
      </c>
      <c r="D36" s="19">
        <f>+'Observatoire CDT 93'!D60</f>
        <v>0.57450140074138878</v>
      </c>
      <c r="E36" s="19">
        <f>+'Observatoire CDT 93'!E60</f>
        <v>0.59037370665304634</v>
      </c>
      <c r="F36" s="19">
        <f>+'Observatoire CDT 93'!F60</f>
        <v>0.63221154651190048</v>
      </c>
      <c r="G36" s="19">
        <f>+'Observatoire CDT 93'!G60</f>
        <v>0.73016303390964465</v>
      </c>
      <c r="H36" s="19">
        <f>+'Observatoire CDT 93'!H60</f>
        <v>0.72417558871709098</v>
      </c>
      <c r="I36" s="19">
        <f>+'Observatoire CDT 93'!I60</f>
        <v>0.80317015500481659</v>
      </c>
      <c r="J36" s="19">
        <f>+'Observatoire CDT 93'!J60</f>
        <v>0.69171472562499159</v>
      </c>
      <c r="K36" s="19">
        <f>+'Observatoire CDT 93'!K60</f>
        <v>0.57044924104328865</v>
      </c>
      <c r="L36" s="19">
        <f>+'Observatoire CDT 93'!L60</f>
        <v>0.76487177665695816</v>
      </c>
      <c r="M36" s="19">
        <f>+'Observatoire CDT 93'!M60</f>
        <v>0.77095798998335208</v>
      </c>
      <c r="N36" s="19" t="str">
        <f>+'Observatoire CDT 93'!N60</f>
        <v/>
      </c>
      <c r="O36" s="19" t="str">
        <f>+'Observatoire CDT 93'!O60</f>
        <v/>
      </c>
      <c r="P36" s="19">
        <f>+'Observatoire CDT 93'!P60</f>
        <v>0.68526260514456983</v>
      </c>
    </row>
    <row r="37" spans="3:31" ht="16.5" customHeight="1">
      <c r="C37" s="18" t="s">
        <v>5</v>
      </c>
      <c r="D37" s="20">
        <f>+'Observatoire CDT 93'!D61</f>
        <v>92.331598415475227</v>
      </c>
      <c r="E37" s="20">
        <f>+'Observatoire CDT 93'!E61</f>
        <v>85.657848189415049</v>
      </c>
      <c r="F37" s="20">
        <f>+'Observatoire CDT 93'!F61</f>
        <v>91.202855070446134</v>
      </c>
      <c r="G37" s="20">
        <f>+'Observatoire CDT 93'!G61</f>
        <v>90.831481723725517</v>
      </c>
      <c r="H37" s="20">
        <f>+'Observatoire CDT 93'!H61</f>
        <v>94.864997329792743</v>
      </c>
      <c r="I37" s="20">
        <f>+'Observatoire CDT 93'!I61</f>
        <v>131.51741974371416</v>
      </c>
      <c r="J37" s="20">
        <f>+'Observatoire CDT 93'!J61</f>
        <v>97.818486261721361</v>
      </c>
      <c r="K37" s="20">
        <f>+'Observatoire CDT 93'!K61</f>
        <v>87.468980048410032</v>
      </c>
      <c r="L37" s="20">
        <f>+'Observatoire CDT 93'!L61</f>
        <v>106.96770671043039</v>
      </c>
      <c r="M37" s="20">
        <f>+'Observatoire CDT 93'!M61</f>
        <v>98.852434192731039</v>
      </c>
      <c r="N37" s="20" t="str">
        <f>+'Observatoire CDT 93'!N61</f>
        <v/>
      </c>
      <c r="O37" s="20" t="str">
        <f>+'Observatoire CDT 93'!O61</f>
        <v/>
      </c>
      <c r="P37" s="20">
        <f>+'Observatoire CDT 93'!P61</f>
        <v>98.884448692119605</v>
      </c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D37" s="6"/>
      <c r="AE37" s="6"/>
    </row>
    <row r="38" spans="3:31" ht="16.5" customHeight="1">
      <c r="C38" s="18" t="s">
        <v>6</v>
      </c>
      <c r="D38" s="20">
        <f>+'Observatoire CDT 93'!D62</f>
        <v>53.044632622381904</v>
      </c>
      <c r="E38" s="20">
        <f>+'Observatoire CDT 93'!E62</f>
        <v>50.570141339508893</v>
      </c>
      <c r="F38" s="20">
        <f>+'Observatoire CDT 93'!F62</f>
        <v>57.659498050387477</v>
      </c>
      <c r="G38" s="20">
        <f>+'Observatoire CDT 93'!G62</f>
        <v>66.321790269903872</v>
      </c>
      <c r="H38" s="20">
        <f>+'Observatoire CDT 93'!H62</f>
        <v>68.698915289947919</v>
      </c>
      <c r="I38" s="20">
        <f>+'Observatoire CDT 93'!I62</f>
        <v>105.63086640139241</v>
      </c>
      <c r="J38" s="20">
        <f>+'Observatoire CDT 93'!J62</f>
        <v>67.662487385578601</v>
      </c>
      <c r="K38" s="20">
        <f>+'Observatoire CDT 93'!K62</f>
        <v>49.896613283446058</v>
      </c>
      <c r="L38" s="20">
        <f>+'Observatoire CDT 93'!L62</f>
        <v>81.816579876527314</v>
      </c>
      <c r="M38" s="20">
        <f>+'Observatoire CDT 93'!M62</f>
        <v>76.211073970189503</v>
      </c>
      <c r="N38" s="20" t="str">
        <f>+'Observatoire CDT 93'!N62</f>
        <v/>
      </c>
      <c r="O38" s="20" t="str">
        <f>+'Observatoire CDT 93'!O62</f>
        <v/>
      </c>
      <c r="P38" s="20">
        <f>+'Observatoire CDT 93'!P62</f>
        <v>67.761814919046444</v>
      </c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spans="3:31" ht="6" customHeight="1"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3:31" ht="6" customHeight="1">
      <c r="C40" s="21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</row>
    <row r="41" spans="3:31" ht="16.5" customHeight="1">
      <c r="C41" s="24" t="s">
        <v>64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3:31" ht="16.5" customHeight="1">
      <c r="C42" s="25" t="s">
        <v>7</v>
      </c>
      <c r="D42" s="26">
        <f>+'Observatoire CDT 93'!D66</f>
        <v>-2.7022905767811967</v>
      </c>
      <c r="E42" s="26">
        <f>+'Observatoire CDT 93'!E66</f>
        <v>1.8941470341384714</v>
      </c>
      <c r="F42" s="26">
        <f>+'Observatoire CDT 93'!F66</f>
        <v>-5.1108373279666779</v>
      </c>
      <c r="G42" s="26">
        <f>+'Observatoire CDT 93'!G66</f>
        <v>4.1762637366042465</v>
      </c>
      <c r="H42" s="26">
        <f>+'Observatoire CDT 93'!H66</f>
        <v>0.32059363052133749</v>
      </c>
      <c r="I42" s="26">
        <f>+'Observatoire CDT 93'!I66</f>
        <v>8.0374341129837656</v>
      </c>
      <c r="J42" s="26">
        <f>+'Observatoire CDT 93'!J66</f>
        <v>-1.9504447935477121</v>
      </c>
      <c r="K42" s="26">
        <f>+'Observatoire CDT 93'!K66</f>
        <v>-11.785794040497688</v>
      </c>
      <c r="L42" s="26">
        <f>+'Observatoire CDT 93'!L66</f>
        <v>-1.5504144398916009</v>
      </c>
      <c r="M42" s="26">
        <f>+'Observatoire CDT 93'!M66</f>
        <v>0.55636035452599764</v>
      </c>
      <c r="N42" s="26" t="str">
        <f>+'Observatoire CDT 93'!N66</f>
        <v/>
      </c>
      <c r="O42" s="26" t="str">
        <f>+'Observatoire CDT 93'!O66</f>
        <v/>
      </c>
      <c r="P42" s="26">
        <f>+'Observatoire CDT 93'!P66</f>
        <v>-0.87006176121292578</v>
      </c>
    </row>
    <row r="43" spans="3:31" ht="16.5" customHeight="1">
      <c r="C43" s="25" t="s">
        <v>8</v>
      </c>
      <c r="D43" s="27">
        <f>+'Observatoire CDT 93'!D67</f>
        <v>1.2353137960572136E-2</v>
      </c>
      <c r="E43" s="27">
        <f>+'Observatoire CDT 93'!E67</f>
        <v>-2.0644904792004204E-2</v>
      </c>
      <c r="F43" s="27">
        <f>+'Observatoire CDT 93'!F67</f>
        <v>-4.0733189906489664E-2</v>
      </c>
      <c r="G43" s="27">
        <f>+'Observatoire CDT 93'!G67</f>
        <v>-5.2990085460838054E-2</v>
      </c>
      <c r="H43" s="27">
        <f>+'Observatoire CDT 93'!H67</f>
        <v>-1.0725945946259086E-2</v>
      </c>
      <c r="I43" s="27">
        <f>+'Observatoire CDT 93'!I67</f>
        <v>0.13752210980906487</v>
      </c>
      <c r="J43" s="27">
        <f>+'Observatoire CDT 93'!J67</f>
        <v>-0.32105919751348733</v>
      </c>
      <c r="K43" s="27">
        <f>+'Observatoire CDT 93'!K67</f>
        <v>-0.44384640225521066</v>
      </c>
      <c r="L43" s="27">
        <f>+'Observatoire CDT 93'!L67</f>
        <v>-9.5703836380532814E-2</v>
      </c>
      <c r="M43" s="27">
        <f>+'Observatoire CDT 93'!M67</f>
        <v>-0.13153493795913895</v>
      </c>
      <c r="N43" s="27" t="str">
        <f>+'Observatoire CDT 93'!N67</f>
        <v/>
      </c>
      <c r="O43" s="27" t="str">
        <f>+'Observatoire CDT 93'!O67</f>
        <v/>
      </c>
      <c r="P43" s="27">
        <f>+'Observatoire CDT 93'!P67</f>
        <v>-0.12097802985804951</v>
      </c>
    </row>
    <row r="44" spans="3:31" ht="16.5" customHeight="1">
      <c r="C44" s="25" t="s">
        <v>9</v>
      </c>
      <c r="D44" s="27">
        <f>+'Observatoire CDT 93'!D68</f>
        <v>-3.3125861233351261E-2</v>
      </c>
      <c r="E44" s="27">
        <f>+'Observatoire CDT 93'!E68</f>
        <v>1.1818131611578631E-2</v>
      </c>
      <c r="F44" s="27">
        <f>+'Observatoire CDT 93'!F68</f>
        <v>-0.11248079272774036</v>
      </c>
      <c r="G44" s="27">
        <f>+'Observatoire CDT 93'!G68</f>
        <v>4.4614091076151663E-3</v>
      </c>
      <c r="H44" s="27">
        <f>+'Observatoire CDT 93'!H68</f>
        <v>-6.3269402529034791E-3</v>
      </c>
      <c r="I44" s="27">
        <f>+'Observatoire CDT 93'!I68</f>
        <v>0.26401369753198489</v>
      </c>
      <c r="J44" s="27">
        <f>+'Observatoire CDT 93'!J68</f>
        <v>-0.33967844461150343</v>
      </c>
      <c r="K44" s="27">
        <f>+'Observatoire CDT 93'!K68</f>
        <v>-0.53907585698950722</v>
      </c>
      <c r="L44" s="27">
        <f>+'Observatoire CDT 93'!L68</f>
        <v>-0.11366997029349635</v>
      </c>
      <c r="M44" s="27">
        <f>+'Observatoire CDT 93'!M68</f>
        <v>-0.12522212017040313</v>
      </c>
      <c r="N44" s="27" t="str">
        <f>+'Observatoire CDT 93'!N68</f>
        <v/>
      </c>
      <c r="O44" s="27" t="str">
        <f>+'Observatoire CDT 93'!O68</f>
        <v/>
      </c>
      <c r="P44" s="27">
        <f>+'Observatoire CDT 93'!P68</f>
        <v>-0.13199883583748506</v>
      </c>
    </row>
    <row r="45" spans="3:31">
      <c r="C45" s="2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9" t="str">
        <f>+P32</f>
        <v>Source : MKG_destination - Octobre 2025</v>
      </c>
    </row>
    <row r="46" spans="3:31" s="31" customFormat="1"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</row>
    <row r="47" spans="3:31" ht="12.75" customHeight="1">
      <c r="C47" s="7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31" ht="26.4">
      <c r="C48" s="15" t="s">
        <v>12</v>
      </c>
      <c r="D48" s="16">
        <v>45658</v>
      </c>
      <c r="E48" s="16">
        <v>45689</v>
      </c>
      <c r="F48" s="16">
        <v>45717</v>
      </c>
      <c r="G48" s="16">
        <v>45748</v>
      </c>
      <c r="H48" s="16">
        <v>45778</v>
      </c>
      <c r="I48" s="16">
        <v>45809</v>
      </c>
      <c r="J48" s="16">
        <v>45839</v>
      </c>
      <c r="K48" s="16">
        <v>45870</v>
      </c>
      <c r="L48" s="16">
        <v>45901</v>
      </c>
      <c r="M48" s="16">
        <v>45931</v>
      </c>
      <c r="N48" s="16">
        <v>45962</v>
      </c>
      <c r="O48" s="16">
        <v>45992</v>
      </c>
      <c r="P48" s="17" t="s">
        <v>3</v>
      </c>
    </row>
    <row r="49" spans="3:31" ht="16.5" customHeight="1">
      <c r="C49" s="18" t="s">
        <v>4</v>
      </c>
      <c r="D49" s="19">
        <f>+'Observatoire CDT 94'!D47</f>
        <v>0.5906588546831697</v>
      </c>
      <c r="E49" s="19">
        <f>+'Observatoire CDT 94'!E47</f>
        <v>0.60210306439744599</v>
      </c>
      <c r="F49" s="19">
        <f>+'Observatoire CDT 94'!F47</f>
        <v>0.66437875402527957</v>
      </c>
      <c r="G49" s="19">
        <f>+'Observatoire CDT 94'!G47</f>
        <v>0.77697941212262012</v>
      </c>
      <c r="H49" s="19">
        <f>+'Observatoire CDT 94'!H47</f>
        <v>0.75444200118774374</v>
      </c>
      <c r="I49" s="19">
        <f>+'Observatoire CDT 94'!I47</f>
        <v>0.84282258606401328</v>
      </c>
      <c r="J49" s="19">
        <f>+'Observatoire CDT 94'!J47</f>
        <v>0.71915401873382578</v>
      </c>
      <c r="K49" s="19">
        <f>+'Observatoire CDT 94'!K47</f>
        <v>0.58967421936647502</v>
      </c>
      <c r="L49" s="19">
        <f>+'Observatoire CDT 94'!L47</f>
        <v>0.75600129697335616</v>
      </c>
      <c r="M49" s="19">
        <f>+'Observatoire CDT 94'!M47</f>
        <v>0.77710712579790697</v>
      </c>
      <c r="N49" s="19" t="str">
        <f>+'Observatoire CDT 94'!N47</f>
        <v/>
      </c>
      <c r="O49" s="19" t="str">
        <f>+'Observatoire CDT 94'!O47</f>
        <v/>
      </c>
      <c r="P49" s="19">
        <f>+'Observatoire CDT 94'!P47</f>
        <v>0.70728714806683224</v>
      </c>
    </row>
    <row r="50" spans="3:31" ht="16.5" customHeight="1">
      <c r="C50" s="18" t="s">
        <v>5</v>
      </c>
      <c r="D50" s="20">
        <f>+'Observatoire CDT 94'!D48</f>
        <v>85.096953580187957</v>
      </c>
      <c r="E50" s="20">
        <f>+'Observatoire CDT 94'!E48</f>
        <v>82.156533505726173</v>
      </c>
      <c r="F50" s="20">
        <f>+'Observatoire CDT 94'!F48</f>
        <v>84.147421708032581</v>
      </c>
      <c r="G50" s="20">
        <f>+'Observatoire CDT 94'!G48</f>
        <v>84.284971737133986</v>
      </c>
      <c r="H50" s="20">
        <f>+'Observatoire CDT 94'!H48</f>
        <v>85.798443045848941</v>
      </c>
      <c r="I50" s="20">
        <f>+'Observatoire CDT 94'!I48</f>
        <v>106.04167711669037</v>
      </c>
      <c r="J50" s="20">
        <f>+'Observatoire CDT 94'!J48</f>
        <v>81.729577104390017</v>
      </c>
      <c r="K50" s="20">
        <f>+'Observatoire CDT 94'!K48</f>
        <v>71.741298085019707</v>
      </c>
      <c r="L50" s="20">
        <f>+'Observatoire CDT 94'!L48</f>
        <v>95.289054989758341</v>
      </c>
      <c r="M50" s="20">
        <f>+'Observatoire CDT 94'!M48</f>
        <v>93.309017967527666</v>
      </c>
      <c r="N50" s="20" t="str">
        <f>+'Observatoire CDT 94'!N48</f>
        <v/>
      </c>
      <c r="O50" s="20" t="str">
        <f>+'Observatoire CDT 94'!O48</f>
        <v/>
      </c>
      <c r="P50" s="20">
        <f>+'Observatoire CDT 94'!P48</f>
        <v>87.701015702182218</v>
      </c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D50" s="6"/>
      <c r="AE50" s="6"/>
    </row>
    <row r="51" spans="3:31" ht="16.5" customHeight="1">
      <c r="C51" s="18" t="s">
        <v>6</v>
      </c>
      <c r="D51" s="20">
        <f>+'Observatoire CDT 94'!D49</f>
        <v>50.263269138700679</v>
      </c>
      <c r="E51" s="20">
        <f>+'Observatoire CDT 94'!E49</f>
        <v>49.466700584069166</v>
      </c>
      <c r="F51" s="20">
        <f>+'Observatoire CDT 94'!F49</f>
        <v>55.905759188822451</v>
      </c>
      <c r="G51" s="20">
        <f>+'Observatoire CDT 94'!G49</f>
        <v>65.487687791090025</v>
      </c>
      <c r="H51" s="20">
        <f>+'Observatoire CDT 94'!H49</f>
        <v>64.729949070302922</v>
      </c>
      <c r="I51" s="20">
        <f>+'Observatoire CDT 94'!I49</f>
        <v>89.374320538054064</v>
      </c>
      <c r="J51" s="20">
        <f>+'Observatoire CDT 94'!J49</f>
        <v>58.776153824038154</v>
      </c>
      <c r="K51" s="20">
        <f>+'Observatoire CDT 94'!K49</f>
        <v>42.303993944621588</v>
      </c>
      <c r="L51" s="20">
        <f>+'Observatoire CDT 94'!L49</f>
        <v>72.038649159622764</v>
      </c>
      <c r="M51" s="20">
        <f>+'Observatoire CDT 94'!M49</f>
        <v>72.51110276377068</v>
      </c>
      <c r="N51" s="20" t="str">
        <f>+'Observatoire CDT 94'!N49</f>
        <v/>
      </c>
      <c r="O51" s="20" t="str">
        <f>+'Observatoire CDT 94'!O49</f>
        <v/>
      </c>
      <c r="P51" s="20">
        <f>+'Observatoire CDT 94'!P49</f>
        <v>62.029801278560932</v>
      </c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spans="3:31" ht="6" customHeight="1"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3:31" ht="6" customHeight="1">
      <c r="C53" s="21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</row>
    <row r="54" spans="3:31" ht="16.5" customHeight="1">
      <c r="C54" s="24" t="s">
        <v>64</v>
      </c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3:31" ht="16.5" customHeight="1">
      <c r="C55" s="25" t="s">
        <v>7</v>
      </c>
      <c r="D55" s="26">
        <f>+'Observatoire CDT 94'!D53</f>
        <v>1.0665103988066971</v>
      </c>
      <c r="E55" s="26">
        <f>+'Observatoire CDT 94'!E53</f>
        <v>1.6346510111764356</v>
      </c>
      <c r="F55" s="26">
        <f>+'Observatoire CDT 94'!F53</f>
        <v>-4.4655213693342466</v>
      </c>
      <c r="G55" s="26">
        <f>+'Observatoire CDT 94'!G53</f>
        <v>7.2269662812759927</v>
      </c>
      <c r="H55" s="26">
        <f>+'Observatoire CDT 94'!H53</f>
        <v>6.6056413615277476</v>
      </c>
      <c r="I55" s="26">
        <f>+'Observatoire CDT 94'!I53</f>
        <v>11.07472396932263</v>
      </c>
      <c r="J55" s="26">
        <f>+'Observatoire CDT 94'!J53</f>
        <v>4.0089313734576475</v>
      </c>
      <c r="K55" s="26">
        <f>+'Observatoire CDT 94'!K53</f>
        <v>-1.973996071554085</v>
      </c>
      <c r="L55" s="26">
        <f>+'Observatoire CDT 94'!L53</f>
        <v>0.27864332170649542</v>
      </c>
      <c r="M55" s="26">
        <f>+'Observatoire CDT 94'!M53</f>
        <v>0.16949716699383721</v>
      </c>
      <c r="N55" s="26" t="str">
        <f>+'Observatoire CDT 94'!N53</f>
        <v/>
      </c>
      <c r="O55" s="26" t="str">
        <f>+'Observatoire CDT 94'!O53</f>
        <v/>
      </c>
      <c r="P55" s="26">
        <f>+'Observatoire CDT 94'!P53</f>
        <v>2.5596516543179071</v>
      </c>
    </row>
    <row r="56" spans="3:31" ht="16.5" customHeight="1">
      <c r="C56" s="25" t="s">
        <v>8</v>
      </c>
      <c r="D56" s="27">
        <f>+'Observatoire CDT 94'!D54</f>
        <v>-3.631779031971738E-2</v>
      </c>
      <c r="E56" s="27">
        <f>+'Observatoire CDT 94'!E54</f>
        <v>-3.3169052473034921E-2</v>
      </c>
      <c r="F56" s="27">
        <f>+'Observatoire CDT 94'!F54</f>
        <v>-5.5994572484236005E-2</v>
      </c>
      <c r="G56" s="27">
        <f>+'Observatoire CDT 94'!G54</f>
        <v>-6.5701852196382138E-2</v>
      </c>
      <c r="H56" s="27">
        <f>+'Observatoire CDT 94'!H54</f>
        <v>-7.0349058411318444E-2</v>
      </c>
      <c r="I56" s="27">
        <f>+'Observatoire CDT 94'!I54</f>
        <v>-8.7381367029990553E-3</v>
      </c>
      <c r="J56" s="27">
        <f>+'Observatoire CDT 94'!J54</f>
        <v>-0.36329329998397286</v>
      </c>
      <c r="K56" s="27">
        <f>+'Observatoire CDT 94'!K54</f>
        <v>-0.47207660199695856</v>
      </c>
      <c r="L56" s="27">
        <f>+'Observatoire CDT 94'!L54</f>
        <v>-0.10443316552876369</v>
      </c>
      <c r="M56" s="27">
        <f>+'Observatoire CDT 94'!M54</f>
        <v>-2.7229563727579009E-2</v>
      </c>
      <c r="N56" s="27" t="str">
        <f>+'Observatoire CDT 94'!N54</f>
        <v/>
      </c>
      <c r="O56" s="27" t="str">
        <f>+'Observatoire CDT 94'!O54</f>
        <v/>
      </c>
      <c r="P56" s="27">
        <f>+'Observatoire CDT 94'!P54</f>
        <v>-0.13951484940739312</v>
      </c>
    </row>
    <row r="57" spans="3:31" ht="16.5" customHeight="1">
      <c r="C57" s="25" t="s">
        <v>9</v>
      </c>
      <c r="D57" s="27">
        <f>+'Observatoire CDT 94'!D55</f>
        <v>-1.8597304598323317E-2</v>
      </c>
      <c r="E57" s="27">
        <f>+'Observatoire CDT 94'!E55</f>
        <v>-6.1880281131979631E-3</v>
      </c>
      <c r="F57" s="27">
        <f>+'Observatoire CDT 94'!F55</f>
        <v>-0.11544837302503119</v>
      </c>
      <c r="G57" s="27">
        <f>+'Observatoire CDT 94'!G55</f>
        <v>3.0112647566788775E-2</v>
      </c>
      <c r="H57" s="27">
        <f>+'Observatoire CDT 94'!H55</f>
        <v>1.8858804484197744E-2</v>
      </c>
      <c r="I57" s="27">
        <f>+'Observatoire CDT 94'!I55</f>
        <v>0.1412184432003285</v>
      </c>
      <c r="J57" s="27">
        <f>+'Observatoire CDT 94'!J55</f>
        <v>-0.32570463653859838</v>
      </c>
      <c r="K57" s="27">
        <f>+'Observatoire CDT 94'!K55</f>
        <v>-0.48917693782437954</v>
      </c>
      <c r="L57" s="27">
        <f>+'Observatoire CDT 94'!L55</f>
        <v>-0.10112011729279591</v>
      </c>
      <c r="M57" s="27">
        <f>+'Observatoire CDT 94'!M55</f>
        <v>-2.5103187036089825E-2</v>
      </c>
      <c r="N57" s="27" t="str">
        <f>+'Observatoire CDT 94'!N55</f>
        <v/>
      </c>
      <c r="O57" s="27" t="str">
        <f>+'Observatoire CDT 94'!O55</f>
        <v/>
      </c>
      <c r="P57" s="27">
        <f>+'Observatoire CDT 94'!P55</f>
        <v>-0.10720485221251563</v>
      </c>
    </row>
    <row r="58" spans="3:31">
      <c r="C58" s="2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9" t="str">
        <f>+P45</f>
        <v>Source : MKG_destination - Octobre 2025</v>
      </c>
    </row>
    <row r="60" spans="3:31" s="34" customFormat="1"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</row>
    <row r="61" spans="3:31" s="34" customFormat="1"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</row>
    <row r="62" spans="3:31" s="36" customFormat="1"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</row>
    <row r="63" spans="3:31" s="36" customFormat="1"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</row>
    <row r="64" spans="3:31" s="36" customFormat="1">
      <c r="D64" s="38">
        <v>45931</v>
      </c>
      <c r="E64" s="38">
        <f>+D64-365</f>
        <v>45566</v>
      </c>
      <c r="F64" s="38">
        <f>+D64</f>
        <v>45931</v>
      </c>
      <c r="G64" s="38">
        <f>+E64</f>
        <v>45566</v>
      </c>
      <c r="H64" s="38">
        <f>+D64</f>
        <v>45931</v>
      </c>
      <c r="I64" s="38">
        <f>+E64</f>
        <v>45566</v>
      </c>
      <c r="J64" s="37"/>
      <c r="K64" s="37"/>
      <c r="L64" s="37"/>
      <c r="M64" s="37"/>
      <c r="N64" s="37"/>
      <c r="O64" s="37"/>
      <c r="P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</row>
    <row r="65" spans="3:29" s="36" customFormat="1">
      <c r="D65" s="39"/>
      <c r="E65" s="39"/>
      <c r="F65" s="39"/>
      <c r="G65" s="39"/>
      <c r="H65" s="39"/>
      <c r="I65" s="39"/>
      <c r="J65" s="39"/>
      <c r="K65" s="37"/>
      <c r="L65" s="37"/>
      <c r="M65" s="37"/>
      <c r="N65" s="37"/>
      <c r="O65" s="37"/>
      <c r="P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</row>
    <row r="66" spans="3:29" s="36" customFormat="1">
      <c r="C66" s="3" t="s">
        <v>2</v>
      </c>
      <c r="D66" s="37">
        <v>0.87237095664891329</v>
      </c>
      <c r="E66" s="37">
        <v>0.85482401854821843</v>
      </c>
      <c r="F66" s="37">
        <v>271.44538630759331</v>
      </c>
      <c r="G66" s="37">
        <v>264.06038230437787</v>
      </c>
      <c r="H66" s="37">
        <v>236.80107133108896</v>
      </c>
      <c r="I66" s="37">
        <v>225.72515714080714</v>
      </c>
      <c r="J66" s="37"/>
      <c r="K66" s="37"/>
      <c r="L66" s="37"/>
      <c r="M66" s="37"/>
      <c r="N66" s="37"/>
      <c r="O66" s="37"/>
      <c r="P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</row>
    <row r="67" spans="3:29" s="36" customFormat="1">
      <c r="C67" s="3" t="s">
        <v>10</v>
      </c>
      <c r="D67" s="37">
        <v>0.74789289403933268</v>
      </c>
      <c r="E67" s="37">
        <v>0.73844815001965081</v>
      </c>
      <c r="F67" s="37">
        <v>145.41342309857427</v>
      </c>
      <c r="G67" s="37">
        <v>149.34087852386665</v>
      </c>
      <c r="H67" s="37">
        <v>108.75366583335865</v>
      </c>
      <c r="I67" s="37">
        <v>110.28049546825874</v>
      </c>
      <c r="J67" s="37"/>
      <c r="K67" s="37"/>
      <c r="L67" s="37"/>
      <c r="M67" s="37"/>
      <c r="N67" s="37"/>
      <c r="O67" s="37"/>
      <c r="P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</row>
    <row r="68" spans="3:29" s="36" customFormat="1">
      <c r="C68" s="3" t="s">
        <v>11</v>
      </c>
      <c r="D68" s="37">
        <v>0.77095798998335208</v>
      </c>
      <c r="E68" s="37">
        <v>0.7653943864380921</v>
      </c>
      <c r="F68" s="37">
        <v>98.852434192731039</v>
      </c>
      <c r="G68" s="37">
        <v>113.82430740556384</v>
      </c>
      <c r="H68" s="37">
        <v>76.211073970189503</v>
      </c>
      <c r="I68" s="37">
        <v>87.120485928422312</v>
      </c>
      <c r="J68" s="37"/>
      <c r="K68" s="37"/>
      <c r="L68" s="37"/>
      <c r="M68" s="37"/>
      <c r="N68" s="37"/>
      <c r="O68" s="37"/>
      <c r="P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</row>
    <row r="69" spans="3:29" s="36" customFormat="1">
      <c r="C69" s="3" t="s">
        <v>12</v>
      </c>
      <c r="D69" s="37">
        <v>0.77710712579790697</v>
      </c>
      <c r="E69" s="37">
        <v>0.7754121541279686</v>
      </c>
      <c r="F69" s="37">
        <v>93.309017967527666</v>
      </c>
      <c r="G69" s="37">
        <v>95.92090228921883</v>
      </c>
      <c r="H69" s="37">
        <v>72.51110276377068</v>
      </c>
      <c r="I69" s="37">
        <v>74.378233469981581</v>
      </c>
      <c r="J69" s="37"/>
      <c r="K69" s="37"/>
      <c r="L69" s="37"/>
      <c r="M69" s="37"/>
      <c r="N69" s="37"/>
      <c r="O69" s="37"/>
      <c r="P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55"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6C0E2-D3DC-4134-BF1F-43CAC389B607}">
  <sheetPr>
    <tabColor rgb="FF1B4395"/>
  </sheetPr>
  <dimension ref="A1:AE294"/>
  <sheetViews>
    <sheetView view="pageBreakPreview" zoomScale="70" zoomScaleNormal="85" zoomScaleSheetLayoutView="70" workbookViewId="0">
      <selection activeCell="O49" sqref="O49"/>
    </sheetView>
  </sheetViews>
  <sheetFormatPr baseColWidth="10" defaultColWidth="10.88671875" defaultRowHeight="13.2"/>
  <cols>
    <col min="1" max="1" width="38.88671875" style="21" customWidth="1"/>
    <col min="2" max="2" width="1.5546875" style="21" customWidth="1"/>
    <col min="3" max="3" width="35.109375" style="21" customWidth="1"/>
    <col min="4" max="15" width="8.44140625" style="22" customWidth="1"/>
    <col min="16" max="16" width="15.44140625" style="22" customWidth="1"/>
    <col min="17" max="17" width="1.5546875" style="21" customWidth="1"/>
    <col min="18" max="29" width="10" style="22" customWidth="1"/>
    <col min="30" max="257" width="10.88671875" style="21"/>
    <col min="258" max="258" width="1.5546875" style="21" customWidth="1"/>
    <col min="259" max="259" width="35.109375" style="21" customWidth="1"/>
    <col min="260" max="271" width="8.44140625" style="21" customWidth="1"/>
    <col min="272" max="272" width="15.44140625" style="21" customWidth="1"/>
    <col min="273" max="273" width="1.5546875" style="21" customWidth="1"/>
    <col min="274" max="285" width="10" style="21" customWidth="1"/>
    <col min="286" max="513" width="10.88671875" style="21"/>
    <col min="514" max="514" width="1.5546875" style="21" customWidth="1"/>
    <col min="515" max="515" width="35.109375" style="21" customWidth="1"/>
    <col min="516" max="527" width="8.44140625" style="21" customWidth="1"/>
    <col min="528" max="528" width="15.44140625" style="21" customWidth="1"/>
    <col min="529" max="529" width="1.5546875" style="21" customWidth="1"/>
    <col min="530" max="541" width="10" style="21" customWidth="1"/>
    <col min="542" max="769" width="10.88671875" style="21"/>
    <col min="770" max="770" width="1.5546875" style="21" customWidth="1"/>
    <col min="771" max="771" width="35.109375" style="21" customWidth="1"/>
    <col min="772" max="783" width="8.44140625" style="21" customWidth="1"/>
    <col min="784" max="784" width="15.44140625" style="21" customWidth="1"/>
    <col min="785" max="785" width="1.5546875" style="21" customWidth="1"/>
    <col min="786" max="797" width="10" style="21" customWidth="1"/>
    <col min="798" max="1025" width="10.88671875" style="21"/>
    <col min="1026" max="1026" width="1.5546875" style="21" customWidth="1"/>
    <col min="1027" max="1027" width="35.109375" style="21" customWidth="1"/>
    <col min="1028" max="1039" width="8.44140625" style="21" customWidth="1"/>
    <col min="1040" max="1040" width="15.44140625" style="21" customWidth="1"/>
    <col min="1041" max="1041" width="1.5546875" style="21" customWidth="1"/>
    <col min="1042" max="1053" width="10" style="21" customWidth="1"/>
    <col min="1054" max="1281" width="10.88671875" style="21"/>
    <col min="1282" max="1282" width="1.5546875" style="21" customWidth="1"/>
    <col min="1283" max="1283" width="35.109375" style="21" customWidth="1"/>
    <col min="1284" max="1295" width="8.44140625" style="21" customWidth="1"/>
    <col min="1296" max="1296" width="15.44140625" style="21" customWidth="1"/>
    <col min="1297" max="1297" width="1.5546875" style="21" customWidth="1"/>
    <col min="1298" max="1309" width="10" style="21" customWidth="1"/>
    <col min="1310" max="1537" width="10.88671875" style="21"/>
    <col min="1538" max="1538" width="1.5546875" style="21" customWidth="1"/>
    <col min="1539" max="1539" width="35.109375" style="21" customWidth="1"/>
    <col min="1540" max="1551" width="8.44140625" style="21" customWidth="1"/>
    <col min="1552" max="1552" width="15.44140625" style="21" customWidth="1"/>
    <col min="1553" max="1553" width="1.5546875" style="21" customWidth="1"/>
    <col min="1554" max="1565" width="10" style="21" customWidth="1"/>
    <col min="1566" max="1793" width="10.88671875" style="21"/>
    <col min="1794" max="1794" width="1.5546875" style="21" customWidth="1"/>
    <col min="1795" max="1795" width="35.109375" style="21" customWidth="1"/>
    <col min="1796" max="1807" width="8.44140625" style="21" customWidth="1"/>
    <col min="1808" max="1808" width="15.44140625" style="21" customWidth="1"/>
    <col min="1809" max="1809" width="1.5546875" style="21" customWidth="1"/>
    <col min="1810" max="1821" width="10" style="21" customWidth="1"/>
    <col min="1822" max="2049" width="10.88671875" style="21"/>
    <col min="2050" max="2050" width="1.5546875" style="21" customWidth="1"/>
    <col min="2051" max="2051" width="35.109375" style="21" customWidth="1"/>
    <col min="2052" max="2063" width="8.44140625" style="21" customWidth="1"/>
    <col min="2064" max="2064" width="15.44140625" style="21" customWidth="1"/>
    <col min="2065" max="2065" width="1.5546875" style="21" customWidth="1"/>
    <col min="2066" max="2077" width="10" style="21" customWidth="1"/>
    <col min="2078" max="2305" width="10.88671875" style="21"/>
    <col min="2306" max="2306" width="1.5546875" style="21" customWidth="1"/>
    <col min="2307" max="2307" width="35.109375" style="21" customWidth="1"/>
    <col min="2308" max="2319" width="8.44140625" style="21" customWidth="1"/>
    <col min="2320" max="2320" width="15.44140625" style="21" customWidth="1"/>
    <col min="2321" max="2321" width="1.5546875" style="21" customWidth="1"/>
    <col min="2322" max="2333" width="10" style="21" customWidth="1"/>
    <col min="2334" max="2561" width="10.88671875" style="21"/>
    <col min="2562" max="2562" width="1.5546875" style="21" customWidth="1"/>
    <col min="2563" max="2563" width="35.109375" style="21" customWidth="1"/>
    <col min="2564" max="2575" width="8.44140625" style="21" customWidth="1"/>
    <col min="2576" max="2576" width="15.44140625" style="21" customWidth="1"/>
    <col min="2577" max="2577" width="1.5546875" style="21" customWidth="1"/>
    <col min="2578" max="2589" width="10" style="21" customWidth="1"/>
    <col min="2590" max="2817" width="10.88671875" style="21"/>
    <col min="2818" max="2818" width="1.5546875" style="21" customWidth="1"/>
    <col min="2819" max="2819" width="35.109375" style="21" customWidth="1"/>
    <col min="2820" max="2831" width="8.44140625" style="21" customWidth="1"/>
    <col min="2832" max="2832" width="15.44140625" style="21" customWidth="1"/>
    <col min="2833" max="2833" width="1.5546875" style="21" customWidth="1"/>
    <col min="2834" max="2845" width="10" style="21" customWidth="1"/>
    <col min="2846" max="3073" width="10.88671875" style="21"/>
    <col min="3074" max="3074" width="1.5546875" style="21" customWidth="1"/>
    <col min="3075" max="3075" width="35.109375" style="21" customWidth="1"/>
    <col min="3076" max="3087" width="8.44140625" style="21" customWidth="1"/>
    <col min="3088" max="3088" width="15.44140625" style="21" customWidth="1"/>
    <col min="3089" max="3089" width="1.5546875" style="21" customWidth="1"/>
    <col min="3090" max="3101" width="10" style="21" customWidth="1"/>
    <col min="3102" max="3329" width="10.88671875" style="21"/>
    <col min="3330" max="3330" width="1.5546875" style="21" customWidth="1"/>
    <col min="3331" max="3331" width="35.109375" style="21" customWidth="1"/>
    <col min="3332" max="3343" width="8.44140625" style="21" customWidth="1"/>
    <col min="3344" max="3344" width="15.44140625" style="21" customWidth="1"/>
    <col min="3345" max="3345" width="1.5546875" style="21" customWidth="1"/>
    <col min="3346" max="3357" width="10" style="21" customWidth="1"/>
    <col min="3358" max="3585" width="10.88671875" style="21"/>
    <col min="3586" max="3586" width="1.5546875" style="21" customWidth="1"/>
    <col min="3587" max="3587" width="35.109375" style="21" customWidth="1"/>
    <col min="3588" max="3599" width="8.44140625" style="21" customWidth="1"/>
    <col min="3600" max="3600" width="15.44140625" style="21" customWidth="1"/>
    <col min="3601" max="3601" width="1.5546875" style="21" customWidth="1"/>
    <col min="3602" max="3613" width="10" style="21" customWidth="1"/>
    <col min="3614" max="3841" width="10.88671875" style="21"/>
    <col min="3842" max="3842" width="1.5546875" style="21" customWidth="1"/>
    <col min="3843" max="3843" width="35.109375" style="21" customWidth="1"/>
    <col min="3844" max="3855" width="8.44140625" style="21" customWidth="1"/>
    <col min="3856" max="3856" width="15.44140625" style="21" customWidth="1"/>
    <col min="3857" max="3857" width="1.5546875" style="21" customWidth="1"/>
    <col min="3858" max="3869" width="10" style="21" customWidth="1"/>
    <col min="3870" max="4097" width="10.88671875" style="21"/>
    <col min="4098" max="4098" width="1.5546875" style="21" customWidth="1"/>
    <col min="4099" max="4099" width="35.109375" style="21" customWidth="1"/>
    <col min="4100" max="4111" width="8.44140625" style="21" customWidth="1"/>
    <col min="4112" max="4112" width="15.44140625" style="21" customWidth="1"/>
    <col min="4113" max="4113" width="1.5546875" style="21" customWidth="1"/>
    <col min="4114" max="4125" width="10" style="21" customWidth="1"/>
    <col min="4126" max="4353" width="10.88671875" style="21"/>
    <col min="4354" max="4354" width="1.5546875" style="21" customWidth="1"/>
    <col min="4355" max="4355" width="35.109375" style="21" customWidth="1"/>
    <col min="4356" max="4367" width="8.44140625" style="21" customWidth="1"/>
    <col min="4368" max="4368" width="15.44140625" style="21" customWidth="1"/>
    <col min="4369" max="4369" width="1.5546875" style="21" customWidth="1"/>
    <col min="4370" max="4381" width="10" style="21" customWidth="1"/>
    <col min="4382" max="4609" width="10.88671875" style="21"/>
    <col min="4610" max="4610" width="1.5546875" style="21" customWidth="1"/>
    <col min="4611" max="4611" width="35.109375" style="21" customWidth="1"/>
    <col min="4612" max="4623" width="8.44140625" style="21" customWidth="1"/>
    <col min="4624" max="4624" width="15.44140625" style="21" customWidth="1"/>
    <col min="4625" max="4625" width="1.5546875" style="21" customWidth="1"/>
    <col min="4626" max="4637" width="10" style="21" customWidth="1"/>
    <col min="4638" max="4865" width="10.88671875" style="21"/>
    <col min="4866" max="4866" width="1.5546875" style="21" customWidth="1"/>
    <col min="4867" max="4867" width="35.109375" style="21" customWidth="1"/>
    <col min="4868" max="4879" width="8.44140625" style="21" customWidth="1"/>
    <col min="4880" max="4880" width="15.44140625" style="21" customWidth="1"/>
    <col min="4881" max="4881" width="1.5546875" style="21" customWidth="1"/>
    <col min="4882" max="4893" width="10" style="21" customWidth="1"/>
    <col min="4894" max="5121" width="10.88671875" style="21"/>
    <col min="5122" max="5122" width="1.5546875" style="21" customWidth="1"/>
    <col min="5123" max="5123" width="35.109375" style="21" customWidth="1"/>
    <col min="5124" max="5135" width="8.44140625" style="21" customWidth="1"/>
    <col min="5136" max="5136" width="15.44140625" style="21" customWidth="1"/>
    <col min="5137" max="5137" width="1.5546875" style="21" customWidth="1"/>
    <col min="5138" max="5149" width="10" style="21" customWidth="1"/>
    <col min="5150" max="5377" width="10.88671875" style="21"/>
    <col min="5378" max="5378" width="1.5546875" style="21" customWidth="1"/>
    <col min="5379" max="5379" width="35.109375" style="21" customWidth="1"/>
    <col min="5380" max="5391" width="8.44140625" style="21" customWidth="1"/>
    <col min="5392" max="5392" width="15.44140625" style="21" customWidth="1"/>
    <col min="5393" max="5393" width="1.5546875" style="21" customWidth="1"/>
    <col min="5394" max="5405" width="10" style="21" customWidth="1"/>
    <col min="5406" max="5633" width="10.88671875" style="21"/>
    <col min="5634" max="5634" width="1.5546875" style="21" customWidth="1"/>
    <col min="5635" max="5635" width="35.109375" style="21" customWidth="1"/>
    <col min="5636" max="5647" width="8.44140625" style="21" customWidth="1"/>
    <col min="5648" max="5648" width="15.44140625" style="21" customWidth="1"/>
    <col min="5649" max="5649" width="1.5546875" style="21" customWidth="1"/>
    <col min="5650" max="5661" width="10" style="21" customWidth="1"/>
    <col min="5662" max="5889" width="10.88671875" style="21"/>
    <col min="5890" max="5890" width="1.5546875" style="21" customWidth="1"/>
    <col min="5891" max="5891" width="35.109375" style="21" customWidth="1"/>
    <col min="5892" max="5903" width="8.44140625" style="21" customWidth="1"/>
    <col min="5904" max="5904" width="15.44140625" style="21" customWidth="1"/>
    <col min="5905" max="5905" width="1.5546875" style="21" customWidth="1"/>
    <col min="5906" max="5917" width="10" style="21" customWidth="1"/>
    <col min="5918" max="6145" width="10.88671875" style="21"/>
    <col min="6146" max="6146" width="1.5546875" style="21" customWidth="1"/>
    <col min="6147" max="6147" width="35.109375" style="21" customWidth="1"/>
    <col min="6148" max="6159" width="8.44140625" style="21" customWidth="1"/>
    <col min="6160" max="6160" width="15.44140625" style="21" customWidth="1"/>
    <col min="6161" max="6161" width="1.5546875" style="21" customWidth="1"/>
    <col min="6162" max="6173" width="10" style="21" customWidth="1"/>
    <col min="6174" max="6401" width="10.88671875" style="21"/>
    <col min="6402" max="6402" width="1.5546875" style="21" customWidth="1"/>
    <col min="6403" max="6403" width="35.109375" style="21" customWidth="1"/>
    <col min="6404" max="6415" width="8.44140625" style="21" customWidth="1"/>
    <col min="6416" max="6416" width="15.44140625" style="21" customWidth="1"/>
    <col min="6417" max="6417" width="1.5546875" style="21" customWidth="1"/>
    <col min="6418" max="6429" width="10" style="21" customWidth="1"/>
    <col min="6430" max="6657" width="10.88671875" style="21"/>
    <col min="6658" max="6658" width="1.5546875" style="21" customWidth="1"/>
    <col min="6659" max="6659" width="35.109375" style="21" customWidth="1"/>
    <col min="6660" max="6671" width="8.44140625" style="21" customWidth="1"/>
    <col min="6672" max="6672" width="15.44140625" style="21" customWidth="1"/>
    <col min="6673" max="6673" width="1.5546875" style="21" customWidth="1"/>
    <col min="6674" max="6685" width="10" style="21" customWidth="1"/>
    <col min="6686" max="6913" width="10.88671875" style="21"/>
    <col min="6914" max="6914" width="1.5546875" style="21" customWidth="1"/>
    <col min="6915" max="6915" width="35.109375" style="21" customWidth="1"/>
    <col min="6916" max="6927" width="8.44140625" style="21" customWidth="1"/>
    <col min="6928" max="6928" width="15.44140625" style="21" customWidth="1"/>
    <col min="6929" max="6929" width="1.5546875" style="21" customWidth="1"/>
    <col min="6930" max="6941" width="10" style="21" customWidth="1"/>
    <col min="6942" max="7169" width="10.88671875" style="21"/>
    <col min="7170" max="7170" width="1.5546875" style="21" customWidth="1"/>
    <col min="7171" max="7171" width="35.109375" style="21" customWidth="1"/>
    <col min="7172" max="7183" width="8.44140625" style="21" customWidth="1"/>
    <col min="7184" max="7184" width="15.44140625" style="21" customWidth="1"/>
    <col min="7185" max="7185" width="1.5546875" style="21" customWidth="1"/>
    <col min="7186" max="7197" width="10" style="21" customWidth="1"/>
    <col min="7198" max="7425" width="10.88671875" style="21"/>
    <col min="7426" max="7426" width="1.5546875" style="21" customWidth="1"/>
    <col min="7427" max="7427" width="35.109375" style="21" customWidth="1"/>
    <col min="7428" max="7439" width="8.44140625" style="21" customWidth="1"/>
    <col min="7440" max="7440" width="15.44140625" style="21" customWidth="1"/>
    <col min="7441" max="7441" width="1.5546875" style="21" customWidth="1"/>
    <col min="7442" max="7453" width="10" style="21" customWidth="1"/>
    <col min="7454" max="7681" width="10.88671875" style="21"/>
    <col min="7682" max="7682" width="1.5546875" style="21" customWidth="1"/>
    <col min="7683" max="7683" width="35.109375" style="21" customWidth="1"/>
    <col min="7684" max="7695" width="8.44140625" style="21" customWidth="1"/>
    <col min="7696" max="7696" width="15.44140625" style="21" customWidth="1"/>
    <col min="7697" max="7697" width="1.5546875" style="21" customWidth="1"/>
    <col min="7698" max="7709" width="10" style="21" customWidth="1"/>
    <col min="7710" max="7937" width="10.88671875" style="21"/>
    <col min="7938" max="7938" width="1.5546875" style="21" customWidth="1"/>
    <col min="7939" max="7939" width="35.109375" style="21" customWidth="1"/>
    <col min="7940" max="7951" width="8.44140625" style="21" customWidth="1"/>
    <col min="7952" max="7952" width="15.44140625" style="21" customWidth="1"/>
    <col min="7953" max="7953" width="1.5546875" style="21" customWidth="1"/>
    <col min="7954" max="7965" width="10" style="21" customWidth="1"/>
    <col min="7966" max="8193" width="10.88671875" style="21"/>
    <col min="8194" max="8194" width="1.5546875" style="21" customWidth="1"/>
    <col min="8195" max="8195" width="35.109375" style="21" customWidth="1"/>
    <col min="8196" max="8207" width="8.44140625" style="21" customWidth="1"/>
    <col min="8208" max="8208" width="15.44140625" style="21" customWidth="1"/>
    <col min="8209" max="8209" width="1.5546875" style="21" customWidth="1"/>
    <col min="8210" max="8221" width="10" style="21" customWidth="1"/>
    <col min="8222" max="8449" width="10.88671875" style="21"/>
    <col min="8450" max="8450" width="1.5546875" style="21" customWidth="1"/>
    <col min="8451" max="8451" width="35.109375" style="21" customWidth="1"/>
    <col min="8452" max="8463" width="8.44140625" style="21" customWidth="1"/>
    <col min="8464" max="8464" width="15.44140625" style="21" customWidth="1"/>
    <col min="8465" max="8465" width="1.5546875" style="21" customWidth="1"/>
    <col min="8466" max="8477" width="10" style="21" customWidth="1"/>
    <col min="8478" max="8705" width="10.88671875" style="21"/>
    <col min="8706" max="8706" width="1.5546875" style="21" customWidth="1"/>
    <col min="8707" max="8707" width="35.109375" style="21" customWidth="1"/>
    <col min="8708" max="8719" width="8.44140625" style="21" customWidth="1"/>
    <col min="8720" max="8720" width="15.44140625" style="21" customWidth="1"/>
    <col min="8721" max="8721" width="1.5546875" style="21" customWidth="1"/>
    <col min="8722" max="8733" width="10" style="21" customWidth="1"/>
    <col min="8734" max="8961" width="10.88671875" style="21"/>
    <col min="8962" max="8962" width="1.5546875" style="21" customWidth="1"/>
    <col min="8963" max="8963" width="35.109375" style="21" customWidth="1"/>
    <col min="8964" max="8975" width="8.44140625" style="21" customWidth="1"/>
    <col min="8976" max="8976" width="15.44140625" style="21" customWidth="1"/>
    <col min="8977" max="8977" width="1.5546875" style="21" customWidth="1"/>
    <col min="8978" max="8989" width="10" style="21" customWidth="1"/>
    <col min="8990" max="9217" width="10.88671875" style="21"/>
    <col min="9218" max="9218" width="1.5546875" style="21" customWidth="1"/>
    <col min="9219" max="9219" width="35.109375" style="21" customWidth="1"/>
    <col min="9220" max="9231" width="8.44140625" style="21" customWidth="1"/>
    <col min="9232" max="9232" width="15.44140625" style="21" customWidth="1"/>
    <col min="9233" max="9233" width="1.5546875" style="21" customWidth="1"/>
    <col min="9234" max="9245" width="10" style="21" customWidth="1"/>
    <col min="9246" max="9473" width="10.88671875" style="21"/>
    <col min="9474" max="9474" width="1.5546875" style="21" customWidth="1"/>
    <col min="9475" max="9475" width="35.109375" style="21" customWidth="1"/>
    <col min="9476" max="9487" width="8.44140625" style="21" customWidth="1"/>
    <col min="9488" max="9488" width="15.44140625" style="21" customWidth="1"/>
    <col min="9489" max="9489" width="1.5546875" style="21" customWidth="1"/>
    <col min="9490" max="9501" width="10" style="21" customWidth="1"/>
    <col min="9502" max="9729" width="10.88671875" style="21"/>
    <col min="9730" max="9730" width="1.5546875" style="21" customWidth="1"/>
    <col min="9731" max="9731" width="35.109375" style="21" customWidth="1"/>
    <col min="9732" max="9743" width="8.44140625" style="21" customWidth="1"/>
    <col min="9744" max="9744" width="15.44140625" style="21" customWidth="1"/>
    <col min="9745" max="9745" width="1.5546875" style="21" customWidth="1"/>
    <col min="9746" max="9757" width="10" style="21" customWidth="1"/>
    <col min="9758" max="9985" width="10.88671875" style="21"/>
    <col min="9986" max="9986" width="1.5546875" style="21" customWidth="1"/>
    <col min="9987" max="9987" width="35.109375" style="21" customWidth="1"/>
    <col min="9988" max="9999" width="8.44140625" style="21" customWidth="1"/>
    <col min="10000" max="10000" width="15.44140625" style="21" customWidth="1"/>
    <col min="10001" max="10001" width="1.5546875" style="21" customWidth="1"/>
    <col min="10002" max="10013" width="10" style="21" customWidth="1"/>
    <col min="10014" max="10241" width="10.88671875" style="21"/>
    <col min="10242" max="10242" width="1.5546875" style="21" customWidth="1"/>
    <col min="10243" max="10243" width="35.109375" style="21" customWidth="1"/>
    <col min="10244" max="10255" width="8.44140625" style="21" customWidth="1"/>
    <col min="10256" max="10256" width="15.44140625" style="21" customWidth="1"/>
    <col min="10257" max="10257" width="1.5546875" style="21" customWidth="1"/>
    <col min="10258" max="10269" width="10" style="21" customWidth="1"/>
    <col min="10270" max="10497" width="10.88671875" style="21"/>
    <col min="10498" max="10498" width="1.5546875" style="21" customWidth="1"/>
    <col min="10499" max="10499" width="35.109375" style="21" customWidth="1"/>
    <col min="10500" max="10511" width="8.44140625" style="21" customWidth="1"/>
    <col min="10512" max="10512" width="15.44140625" style="21" customWidth="1"/>
    <col min="10513" max="10513" width="1.5546875" style="21" customWidth="1"/>
    <col min="10514" max="10525" width="10" style="21" customWidth="1"/>
    <col min="10526" max="10753" width="10.88671875" style="21"/>
    <col min="10754" max="10754" width="1.5546875" style="21" customWidth="1"/>
    <col min="10755" max="10755" width="35.109375" style="21" customWidth="1"/>
    <col min="10756" max="10767" width="8.44140625" style="21" customWidth="1"/>
    <col min="10768" max="10768" width="15.44140625" style="21" customWidth="1"/>
    <col min="10769" max="10769" width="1.5546875" style="21" customWidth="1"/>
    <col min="10770" max="10781" width="10" style="21" customWidth="1"/>
    <col min="10782" max="11009" width="10.88671875" style="21"/>
    <col min="11010" max="11010" width="1.5546875" style="21" customWidth="1"/>
    <col min="11011" max="11011" width="35.109375" style="21" customWidth="1"/>
    <col min="11012" max="11023" width="8.44140625" style="21" customWidth="1"/>
    <col min="11024" max="11024" width="15.44140625" style="21" customWidth="1"/>
    <col min="11025" max="11025" width="1.5546875" style="21" customWidth="1"/>
    <col min="11026" max="11037" width="10" style="21" customWidth="1"/>
    <col min="11038" max="11265" width="10.88671875" style="21"/>
    <col min="11266" max="11266" width="1.5546875" style="21" customWidth="1"/>
    <col min="11267" max="11267" width="35.109375" style="21" customWidth="1"/>
    <col min="11268" max="11279" width="8.44140625" style="21" customWidth="1"/>
    <col min="11280" max="11280" width="15.44140625" style="21" customWidth="1"/>
    <col min="11281" max="11281" width="1.5546875" style="21" customWidth="1"/>
    <col min="11282" max="11293" width="10" style="21" customWidth="1"/>
    <col min="11294" max="11521" width="10.88671875" style="21"/>
    <col min="11522" max="11522" width="1.5546875" style="21" customWidth="1"/>
    <col min="11523" max="11523" width="35.109375" style="21" customWidth="1"/>
    <col min="11524" max="11535" width="8.44140625" style="21" customWidth="1"/>
    <col min="11536" max="11536" width="15.44140625" style="21" customWidth="1"/>
    <col min="11537" max="11537" width="1.5546875" style="21" customWidth="1"/>
    <col min="11538" max="11549" width="10" style="21" customWidth="1"/>
    <col min="11550" max="11777" width="10.88671875" style="21"/>
    <col min="11778" max="11778" width="1.5546875" style="21" customWidth="1"/>
    <col min="11779" max="11779" width="35.109375" style="21" customWidth="1"/>
    <col min="11780" max="11791" width="8.44140625" style="21" customWidth="1"/>
    <col min="11792" max="11792" width="15.44140625" style="21" customWidth="1"/>
    <col min="11793" max="11793" width="1.5546875" style="21" customWidth="1"/>
    <col min="11794" max="11805" width="10" style="21" customWidth="1"/>
    <col min="11806" max="12033" width="10.88671875" style="21"/>
    <col min="12034" max="12034" width="1.5546875" style="21" customWidth="1"/>
    <col min="12035" max="12035" width="35.109375" style="21" customWidth="1"/>
    <col min="12036" max="12047" width="8.44140625" style="21" customWidth="1"/>
    <col min="12048" max="12048" width="15.44140625" style="21" customWidth="1"/>
    <col min="12049" max="12049" width="1.5546875" style="21" customWidth="1"/>
    <col min="12050" max="12061" width="10" style="21" customWidth="1"/>
    <col min="12062" max="12289" width="10.88671875" style="21"/>
    <col min="12290" max="12290" width="1.5546875" style="21" customWidth="1"/>
    <col min="12291" max="12291" width="35.109375" style="21" customWidth="1"/>
    <col min="12292" max="12303" width="8.44140625" style="21" customWidth="1"/>
    <col min="12304" max="12304" width="15.44140625" style="21" customWidth="1"/>
    <col min="12305" max="12305" width="1.5546875" style="21" customWidth="1"/>
    <col min="12306" max="12317" width="10" style="21" customWidth="1"/>
    <col min="12318" max="12545" width="10.88671875" style="21"/>
    <col min="12546" max="12546" width="1.5546875" style="21" customWidth="1"/>
    <col min="12547" max="12547" width="35.109375" style="21" customWidth="1"/>
    <col min="12548" max="12559" width="8.44140625" style="21" customWidth="1"/>
    <col min="12560" max="12560" width="15.44140625" style="21" customWidth="1"/>
    <col min="12561" max="12561" width="1.5546875" style="21" customWidth="1"/>
    <col min="12562" max="12573" width="10" style="21" customWidth="1"/>
    <col min="12574" max="12801" width="10.88671875" style="21"/>
    <col min="12802" max="12802" width="1.5546875" style="21" customWidth="1"/>
    <col min="12803" max="12803" width="35.109375" style="21" customWidth="1"/>
    <col min="12804" max="12815" width="8.44140625" style="21" customWidth="1"/>
    <col min="12816" max="12816" width="15.44140625" style="21" customWidth="1"/>
    <col min="12817" max="12817" width="1.5546875" style="21" customWidth="1"/>
    <col min="12818" max="12829" width="10" style="21" customWidth="1"/>
    <col min="12830" max="13057" width="10.88671875" style="21"/>
    <col min="13058" max="13058" width="1.5546875" style="21" customWidth="1"/>
    <col min="13059" max="13059" width="35.109375" style="21" customWidth="1"/>
    <col min="13060" max="13071" width="8.44140625" style="21" customWidth="1"/>
    <col min="13072" max="13072" width="15.44140625" style="21" customWidth="1"/>
    <col min="13073" max="13073" width="1.5546875" style="21" customWidth="1"/>
    <col min="13074" max="13085" width="10" style="21" customWidth="1"/>
    <col min="13086" max="13313" width="10.88671875" style="21"/>
    <col min="13314" max="13314" width="1.5546875" style="21" customWidth="1"/>
    <col min="13315" max="13315" width="35.109375" style="21" customWidth="1"/>
    <col min="13316" max="13327" width="8.44140625" style="21" customWidth="1"/>
    <col min="13328" max="13328" width="15.44140625" style="21" customWidth="1"/>
    <col min="13329" max="13329" width="1.5546875" style="21" customWidth="1"/>
    <col min="13330" max="13341" width="10" style="21" customWidth="1"/>
    <col min="13342" max="13569" width="10.88671875" style="21"/>
    <col min="13570" max="13570" width="1.5546875" style="21" customWidth="1"/>
    <col min="13571" max="13571" width="35.109375" style="21" customWidth="1"/>
    <col min="13572" max="13583" width="8.44140625" style="21" customWidth="1"/>
    <col min="13584" max="13584" width="15.44140625" style="21" customWidth="1"/>
    <col min="13585" max="13585" width="1.5546875" style="21" customWidth="1"/>
    <col min="13586" max="13597" width="10" style="21" customWidth="1"/>
    <col min="13598" max="13825" width="10.88671875" style="21"/>
    <col min="13826" max="13826" width="1.5546875" style="21" customWidth="1"/>
    <col min="13827" max="13827" width="35.109375" style="21" customWidth="1"/>
    <col min="13828" max="13839" width="8.44140625" style="21" customWidth="1"/>
    <col min="13840" max="13840" width="15.44140625" style="21" customWidth="1"/>
    <col min="13841" max="13841" width="1.5546875" style="21" customWidth="1"/>
    <col min="13842" max="13853" width="10" style="21" customWidth="1"/>
    <col min="13854" max="14081" width="10.88671875" style="21"/>
    <col min="14082" max="14082" width="1.5546875" style="21" customWidth="1"/>
    <col min="14083" max="14083" width="35.109375" style="21" customWidth="1"/>
    <col min="14084" max="14095" width="8.44140625" style="21" customWidth="1"/>
    <col min="14096" max="14096" width="15.44140625" style="21" customWidth="1"/>
    <col min="14097" max="14097" width="1.5546875" style="21" customWidth="1"/>
    <col min="14098" max="14109" width="10" style="21" customWidth="1"/>
    <col min="14110" max="14337" width="10.88671875" style="21"/>
    <col min="14338" max="14338" width="1.5546875" style="21" customWidth="1"/>
    <col min="14339" max="14339" width="35.109375" style="21" customWidth="1"/>
    <col min="14340" max="14351" width="8.44140625" style="21" customWidth="1"/>
    <col min="14352" max="14352" width="15.44140625" style="21" customWidth="1"/>
    <col min="14353" max="14353" width="1.5546875" style="21" customWidth="1"/>
    <col min="14354" max="14365" width="10" style="21" customWidth="1"/>
    <col min="14366" max="14593" width="10.88671875" style="21"/>
    <col min="14594" max="14594" width="1.5546875" style="21" customWidth="1"/>
    <col min="14595" max="14595" width="35.109375" style="21" customWidth="1"/>
    <col min="14596" max="14607" width="8.44140625" style="21" customWidth="1"/>
    <col min="14608" max="14608" width="15.44140625" style="21" customWidth="1"/>
    <col min="14609" max="14609" width="1.5546875" style="21" customWidth="1"/>
    <col min="14610" max="14621" width="10" style="21" customWidth="1"/>
    <col min="14622" max="14849" width="10.88671875" style="21"/>
    <col min="14850" max="14850" width="1.5546875" style="21" customWidth="1"/>
    <col min="14851" max="14851" width="35.109375" style="21" customWidth="1"/>
    <col min="14852" max="14863" width="8.44140625" style="21" customWidth="1"/>
    <col min="14864" max="14864" width="15.44140625" style="21" customWidth="1"/>
    <col min="14865" max="14865" width="1.5546875" style="21" customWidth="1"/>
    <col min="14866" max="14877" width="10" style="21" customWidth="1"/>
    <col min="14878" max="15105" width="10.88671875" style="21"/>
    <col min="15106" max="15106" width="1.5546875" style="21" customWidth="1"/>
    <col min="15107" max="15107" width="35.109375" style="21" customWidth="1"/>
    <col min="15108" max="15119" width="8.44140625" style="21" customWidth="1"/>
    <col min="15120" max="15120" width="15.44140625" style="21" customWidth="1"/>
    <col min="15121" max="15121" width="1.5546875" style="21" customWidth="1"/>
    <col min="15122" max="15133" width="10" style="21" customWidth="1"/>
    <col min="15134" max="15361" width="10.88671875" style="21"/>
    <col min="15362" max="15362" width="1.5546875" style="21" customWidth="1"/>
    <col min="15363" max="15363" width="35.109375" style="21" customWidth="1"/>
    <col min="15364" max="15375" width="8.44140625" style="21" customWidth="1"/>
    <col min="15376" max="15376" width="15.44140625" style="21" customWidth="1"/>
    <col min="15377" max="15377" width="1.5546875" style="21" customWidth="1"/>
    <col min="15378" max="15389" width="10" style="21" customWidth="1"/>
    <col min="15390" max="15617" width="10.88671875" style="21"/>
    <col min="15618" max="15618" width="1.5546875" style="21" customWidth="1"/>
    <col min="15619" max="15619" width="35.109375" style="21" customWidth="1"/>
    <col min="15620" max="15631" width="8.44140625" style="21" customWidth="1"/>
    <col min="15632" max="15632" width="15.44140625" style="21" customWidth="1"/>
    <col min="15633" max="15633" width="1.5546875" style="21" customWidth="1"/>
    <col min="15634" max="15645" width="10" style="21" customWidth="1"/>
    <col min="15646" max="15873" width="10.88671875" style="21"/>
    <col min="15874" max="15874" width="1.5546875" style="21" customWidth="1"/>
    <col min="15875" max="15875" width="35.109375" style="21" customWidth="1"/>
    <col min="15876" max="15887" width="8.44140625" style="21" customWidth="1"/>
    <col min="15888" max="15888" width="15.44140625" style="21" customWidth="1"/>
    <col min="15889" max="15889" width="1.5546875" style="21" customWidth="1"/>
    <col min="15890" max="15901" width="10" style="21" customWidth="1"/>
    <col min="15902" max="16129" width="10.88671875" style="21"/>
    <col min="16130" max="16130" width="1.5546875" style="21" customWidth="1"/>
    <col min="16131" max="16131" width="35.109375" style="21" customWidth="1"/>
    <col min="16132" max="16143" width="8.44140625" style="21" customWidth="1"/>
    <col min="16144" max="16144" width="15.44140625" style="21" customWidth="1"/>
    <col min="16145" max="16145" width="1.5546875" style="21" customWidth="1"/>
    <col min="16146" max="16157" width="10" style="21" customWidth="1"/>
    <col min="16158" max="16384" width="10.88671875" style="21"/>
  </cols>
  <sheetData>
    <row r="1" spans="1:31" ht="24"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31" ht="24"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4" spans="1:31" ht="24"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31" ht="24.6">
      <c r="B5" s="43" t="s">
        <v>13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31" ht="24">
      <c r="C6" s="45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31" ht="48" customHeight="1">
      <c r="C7" s="15" t="s">
        <v>14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</row>
    <row r="8" spans="1:31" ht="16.5" customHeight="1">
      <c r="A8" s="21" t="s">
        <v>67</v>
      </c>
      <c r="C8" s="18" t="s">
        <v>4</v>
      </c>
      <c r="D8" s="19">
        <v>0.6523743512041007</v>
      </c>
      <c r="E8" s="19">
        <v>0.73479500891265592</v>
      </c>
      <c r="F8" s="19">
        <v>0.79929057524396507</v>
      </c>
      <c r="G8" s="19">
        <v>0.84745987531502853</v>
      </c>
      <c r="H8" s="19">
        <v>0.82943186740898811</v>
      </c>
      <c r="I8" s="19">
        <v>0.87487354682498886</v>
      </c>
      <c r="J8" s="19">
        <v>0.81864278951844538</v>
      </c>
      <c r="K8" s="19">
        <v>0.73296740334151866</v>
      </c>
      <c r="L8" s="19">
        <v>0.82600610970912469</v>
      </c>
      <c r="M8" s="19">
        <v>0.85785400006423229</v>
      </c>
      <c r="N8" s="19" t="s">
        <v>65</v>
      </c>
      <c r="O8" s="19" t="s">
        <v>65</v>
      </c>
      <c r="P8" s="19">
        <v>0.79755189087192391</v>
      </c>
    </row>
    <row r="9" spans="1:31" ht="16.5" customHeight="1">
      <c r="A9" s="21" t="s">
        <v>68</v>
      </c>
      <c r="C9" s="18" t="s">
        <v>5</v>
      </c>
      <c r="D9" s="20">
        <v>82.343452292248344</v>
      </c>
      <c r="E9" s="20">
        <v>81.332779390404397</v>
      </c>
      <c r="F9" s="20">
        <v>90.316987728167234</v>
      </c>
      <c r="G9" s="20">
        <v>100.47942019486618</v>
      </c>
      <c r="H9" s="20">
        <v>105.69208449396471</v>
      </c>
      <c r="I9" s="20">
        <v>127.21415126696554</v>
      </c>
      <c r="J9" s="20">
        <v>94.327969108336433</v>
      </c>
      <c r="K9" s="20">
        <v>79.534628591057398</v>
      </c>
      <c r="L9" s="20">
        <v>111.45214152823002</v>
      </c>
      <c r="M9" s="20">
        <v>109.77018699576017</v>
      </c>
      <c r="N9" s="20" t="s">
        <v>65</v>
      </c>
      <c r="O9" s="20" t="s">
        <v>65</v>
      </c>
      <c r="P9" s="46">
        <v>99.293149716358343</v>
      </c>
      <c r="R9" s="23"/>
      <c r="S9" s="23"/>
      <c r="T9" s="23"/>
      <c r="U9"/>
      <c r="V9" s="23"/>
      <c r="W9" s="23"/>
      <c r="X9" s="23"/>
      <c r="Y9" s="23"/>
      <c r="Z9" s="23"/>
      <c r="AA9" s="23"/>
      <c r="AB9" s="23"/>
      <c r="AD9" s="22"/>
      <c r="AE9" s="22"/>
    </row>
    <row r="10" spans="1:31" ht="16.5" customHeight="1">
      <c r="A10" s="21" t="s">
        <v>69</v>
      </c>
      <c r="C10" s="18" t="s">
        <v>6</v>
      </c>
      <c r="D10" s="20">
        <v>53.71875626506133</v>
      </c>
      <c r="E10" s="20">
        <v>59.76292035706328</v>
      </c>
      <c r="F10" s="20">
        <v>72.18951707554892</v>
      </c>
      <c r="G10" s="20">
        <v>85.152276910067641</v>
      </c>
      <c r="H10" s="20">
        <v>87.664383012177709</v>
      </c>
      <c r="I10" s="20">
        <v>111.29629572526079</v>
      </c>
      <c r="J10" s="20">
        <v>77.220911760458293</v>
      </c>
      <c r="K10" s="20">
        <v>58.296290194119443</v>
      </c>
      <c r="L10" s="20">
        <v>92.060149842484066</v>
      </c>
      <c r="M10" s="20">
        <v>94.166794002111629</v>
      </c>
      <c r="N10" s="20" t="s">
        <v>65</v>
      </c>
      <c r="O10" s="20" t="s">
        <v>65</v>
      </c>
      <c r="P10" s="46">
        <v>79.191439306910638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31" ht="6" customHeight="1"/>
    <row r="12" spans="1:31" ht="6" customHeight="1">
      <c r="D12" s="23"/>
      <c r="E12" s="23"/>
      <c r="F12" s="23"/>
      <c r="G12" s="23"/>
      <c r="H12" s="23"/>
      <c r="I12" s="23"/>
      <c r="J12" s="23"/>
    </row>
    <row r="13" spans="1:31" ht="16.5" customHeight="1">
      <c r="C13" s="24" t="s">
        <v>64</v>
      </c>
    </row>
    <row r="14" spans="1:31" ht="16.5" customHeight="1">
      <c r="A14" s="21" t="s">
        <v>70</v>
      </c>
      <c r="C14" s="25" t="s">
        <v>7</v>
      </c>
      <c r="D14" s="26">
        <v>-0.72599420947693227</v>
      </c>
      <c r="E14" s="26">
        <v>8.3886728898247007</v>
      </c>
      <c r="F14" s="26">
        <v>-1.9024054947561542</v>
      </c>
      <c r="G14" s="26">
        <v>4.5965037642467621</v>
      </c>
      <c r="H14" s="26">
        <v>3.0099797147917551</v>
      </c>
      <c r="I14" s="26">
        <v>12.627555512951005</v>
      </c>
      <c r="J14" s="26">
        <v>8.6898693009205168</v>
      </c>
      <c r="K14" s="26">
        <v>2.1435842421603457</v>
      </c>
      <c r="L14" s="26">
        <v>3.1765107106468959</v>
      </c>
      <c r="M14" s="26">
        <v>0.23062878137029008</v>
      </c>
      <c r="N14" s="26" t="s">
        <v>65</v>
      </c>
      <c r="O14" s="26" t="s">
        <v>65</v>
      </c>
      <c r="P14" s="26">
        <v>3.9069764189249789</v>
      </c>
    </row>
    <row r="15" spans="1:31" ht="16.5" customHeight="1">
      <c r="A15" s="21" t="s">
        <v>71</v>
      </c>
      <c r="C15" s="25" t="s">
        <v>8</v>
      </c>
      <c r="D15" s="47">
        <v>-2.6625441080777357E-2</v>
      </c>
      <c r="E15" s="47">
        <v>-2.7419887616971894E-2</v>
      </c>
      <c r="F15" s="47">
        <v>-4.0954050148069743E-2</v>
      </c>
      <c r="G15" s="47">
        <v>8.1280099811606998E-2</v>
      </c>
      <c r="H15" s="47">
        <v>5.2445939063173741E-2</v>
      </c>
      <c r="I15" s="47">
        <v>0.17029594178190477</v>
      </c>
      <c r="J15" s="47">
        <v>-0.22349608491080541</v>
      </c>
      <c r="K15" s="47">
        <v>-0.38440894272733039</v>
      </c>
      <c r="L15" s="47">
        <v>4.3255259106232957E-2</v>
      </c>
      <c r="M15" s="47">
        <v>1.3562743840205282E-2</v>
      </c>
      <c r="N15" s="47" t="s">
        <v>65</v>
      </c>
      <c r="O15" s="47" t="s">
        <v>65</v>
      </c>
      <c r="P15" s="47">
        <v>-4.0329435159880189E-2</v>
      </c>
    </row>
    <row r="16" spans="1:31" ht="16.5" customHeight="1">
      <c r="A16" s="21" t="s">
        <v>72</v>
      </c>
      <c r="C16" s="25" t="s">
        <v>9</v>
      </c>
      <c r="D16" s="47">
        <v>-3.7338411898189761E-2</v>
      </c>
      <c r="E16" s="47">
        <v>9.792275546247331E-2</v>
      </c>
      <c r="F16" s="47">
        <v>-6.3249805563012296E-2</v>
      </c>
      <c r="G16" s="47">
        <v>0.14329058091990343</v>
      </c>
      <c r="H16" s="47">
        <v>9.2077039144776274E-2</v>
      </c>
      <c r="I16" s="47">
        <v>0.36770465961672083</v>
      </c>
      <c r="J16" s="47">
        <v>-0.13128191378229292</v>
      </c>
      <c r="K16" s="47">
        <v>-0.36586343663230225</v>
      </c>
      <c r="L16" s="47">
        <v>8.4979515265639183E-2</v>
      </c>
      <c r="M16" s="47">
        <v>1.6294990529747366E-2</v>
      </c>
      <c r="N16" s="47" t="s">
        <v>65</v>
      </c>
      <c r="O16" s="47" t="s">
        <v>65</v>
      </c>
      <c r="P16" s="47">
        <v>9.1036382754206002E-3</v>
      </c>
    </row>
    <row r="17" spans="1:3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600</v>
      </c>
    </row>
    <row r="18" spans="1:31" ht="13.5" customHeight="1">
      <c r="C18" s="30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spans="1:31">
      <c r="D19" s="13"/>
      <c r="P19" s="48"/>
    </row>
    <row r="20" spans="1:31" ht="48" customHeight="1">
      <c r="C20" s="15" t="s">
        <v>15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</row>
    <row r="21" spans="1:31" ht="16.5" customHeight="1">
      <c r="A21" s="21" t="s">
        <v>73</v>
      </c>
      <c r="C21" s="18" t="s">
        <v>4</v>
      </c>
      <c r="D21" s="19">
        <v>0.73808815324530408</v>
      </c>
      <c r="E21" s="19">
        <v>0.7727173620284985</v>
      </c>
      <c r="F21" s="19">
        <v>0.83617321454719562</v>
      </c>
      <c r="G21" s="19">
        <v>0.88074470895378532</v>
      </c>
      <c r="H21" s="19">
        <v>0.85727367211358407</v>
      </c>
      <c r="I21" s="19">
        <v>0.91095323068476031</v>
      </c>
      <c r="J21" s="19">
        <v>0.84169057400564595</v>
      </c>
      <c r="K21" s="19">
        <v>0.76874629349540047</v>
      </c>
      <c r="L21" s="19">
        <v>0.87335396883689209</v>
      </c>
      <c r="M21" s="19">
        <v>0.90109920580820624</v>
      </c>
      <c r="N21" s="19" t="s">
        <v>65</v>
      </c>
      <c r="O21" s="19" t="s">
        <v>65</v>
      </c>
      <c r="P21" s="19">
        <v>0.8383771497691096</v>
      </c>
    </row>
    <row r="22" spans="1:31" ht="16.5" customHeight="1">
      <c r="A22" s="21" t="s">
        <v>74</v>
      </c>
      <c r="C22" s="18" t="s">
        <v>5</v>
      </c>
      <c r="D22" s="20">
        <v>127.28801411695935</v>
      </c>
      <c r="E22" s="20">
        <v>120.77885125595455</v>
      </c>
      <c r="F22" s="20">
        <v>139.83538133962671</v>
      </c>
      <c r="G22" s="20">
        <v>150.25426595799297</v>
      </c>
      <c r="H22" s="20">
        <v>163.84615683189642</v>
      </c>
      <c r="I22" s="20">
        <v>197.33564873975752</v>
      </c>
      <c r="J22" s="20">
        <v>140.92825378920085</v>
      </c>
      <c r="K22" s="20">
        <v>113.22739583099734</v>
      </c>
      <c r="L22" s="20">
        <v>178.0584378344856</v>
      </c>
      <c r="M22" s="20">
        <v>169.45898474562526</v>
      </c>
      <c r="N22" s="20" t="s">
        <v>65</v>
      </c>
      <c r="O22" s="20" t="s">
        <v>65</v>
      </c>
      <c r="P22" s="46">
        <v>151.70200773489515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D22" s="22"/>
      <c r="AE22" s="22"/>
    </row>
    <row r="23" spans="1:31" ht="16.5" customHeight="1">
      <c r="A23" s="21" t="s">
        <v>75</v>
      </c>
      <c r="C23" s="18" t="s">
        <v>6</v>
      </c>
      <c r="D23" s="20">
        <v>93.949775269848715</v>
      </c>
      <c r="E23" s="20">
        <v>93.327915331333614</v>
      </c>
      <c r="F23" s="20">
        <v>116.92660032218861</v>
      </c>
      <c r="G23" s="20">
        <v>132.33564974023719</v>
      </c>
      <c r="H23" s="20">
        <v>140.46099652897806</v>
      </c>
      <c r="I23" s="20">
        <v>179.76354674875515</v>
      </c>
      <c r="J23" s="20">
        <v>118.61798282544582</v>
      </c>
      <c r="K23" s="20">
        <v>87.043140867215769</v>
      </c>
      <c r="L23" s="20">
        <v>155.50804336764503</v>
      </c>
      <c r="M23" s="20">
        <v>152.69935657134786</v>
      </c>
      <c r="N23" s="20" t="s">
        <v>65</v>
      </c>
      <c r="O23" s="20" t="s">
        <v>65</v>
      </c>
      <c r="P23" s="46">
        <v>127.18349685903281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31" ht="6" customHeight="1"/>
    <row r="25" spans="1:31" ht="6" customHeight="1">
      <c r="D25" s="23"/>
      <c r="E25" s="23"/>
      <c r="F25" s="23"/>
      <c r="G25" s="23"/>
      <c r="H25" s="23"/>
      <c r="I25" s="23"/>
      <c r="J25" s="23"/>
    </row>
    <row r="26" spans="1:31" ht="16.5" customHeight="1">
      <c r="C26" s="24" t="s">
        <v>64</v>
      </c>
    </row>
    <row r="27" spans="1:31" ht="16.5" customHeight="1">
      <c r="A27" s="21" t="s">
        <v>76</v>
      </c>
      <c r="C27" s="25" t="s">
        <v>7</v>
      </c>
      <c r="D27" s="26">
        <v>1.9878944614212912</v>
      </c>
      <c r="E27" s="26">
        <v>3.2087862639362252</v>
      </c>
      <c r="F27" s="26">
        <v>3.0880964978041714E-2</v>
      </c>
      <c r="G27" s="26">
        <v>6.9022828972740253</v>
      </c>
      <c r="H27" s="26">
        <v>4.7785694235118692</v>
      </c>
      <c r="I27" s="26">
        <v>11.056411537101207</v>
      </c>
      <c r="J27" s="26">
        <v>11.429021075323131</v>
      </c>
      <c r="K27" s="26">
        <v>1.1996764365975077</v>
      </c>
      <c r="L27" s="26">
        <v>0.78234682537160483</v>
      </c>
      <c r="M27" s="26">
        <v>1.5557218983730525</v>
      </c>
      <c r="N27" s="26" t="s">
        <v>65</v>
      </c>
      <c r="O27" s="26" t="s">
        <v>65</v>
      </c>
      <c r="P27" s="26">
        <v>4.3197513374730327</v>
      </c>
    </row>
    <row r="28" spans="1:31" ht="16.5" customHeight="1">
      <c r="A28" s="21" t="s">
        <v>77</v>
      </c>
      <c r="C28" s="25" t="s">
        <v>8</v>
      </c>
      <c r="D28" s="47">
        <v>-3.0009030577105023E-3</v>
      </c>
      <c r="E28" s="47">
        <v>-2.2749405632026876E-2</v>
      </c>
      <c r="F28" s="47">
        <v>-2.2214517523206245E-2</v>
      </c>
      <c r="G28" s="47">
        <v>1.473390822609888E-2</v>
      </c>
      <c r="H28" s="47">
        <v>1.33424985738686E-2</v>
      </c>
      <c r="I28" s="47">
        <v>0.14324093949612493</v>
      </c>
      <c r="J28" s="47">
        <v>-0.20090757330177633</v>
      </c>
      <c r="K28" s="47">
        <v>-0.39202392446814416</v>
      </c>
      <c r="L28" s="47">
        <v>3.3211998122290254E-2</v>
      </c>
      <c r="M28" s="47">
        <v>-3.765307817031549E-3</v>
      </c>
      <c r="N28" s="47" t="s">
        <v>65</v>
      </c>
      <c r="O28" s="47" t="s">
        <v>65</v>
      </c>
      <c r="P28" s="47">
        <v>-4.4620448319182437E-2</v>
      </c>
    </row>
    <row r="29" spans="1:31" ht="16.5" customHeight="1">
      <c r="A29" s="21" t="s">
        <v>78</v>
      </c>
      <c r="C29" s="25" t="s">
        <v>9</v>
      </c>
      <c r="D29" s="47">
        <v>2.4594523999416307E-2</v>
      </c>
      <c r="E29" s="47">
        <v>1.9590094566356298E-2</v>
      </c>
      <c r="F29" s="47">
        <v>-2.1853275208501999E-2</v>
      </c>
      <c r="G29" s="47">
        <v>0.10101937955276319</v>
      </c>
      <c r="H29" s="47">
        <v>7.3162132855790096E-2</v>
      </c>
      <c r="I29" s="47">
        <v>0.30116590463232007</v>
      </c>
      <c r="J29" s="47">
        <v>-7.535300050737237E-2</v>
      </c>
      <c r="K29" s="47">
        <v>-0.38238566843024901</v>
      </c>
      <c r="L29" s="47">
        <v>4.2551127432258973E-2</v>
      </c>
      <c r="M29" s="47">
        <v>1.3736562784335993E-2</v>
      </c>
      <c r="N29" s="47" t="s">
        <v>65</v>
      </c>
      <c r="O29" s="47" t="s">
        <v>65</v>
      </c>
      <c r="P29" s="47">
        <v>7.2798004709004882E-3</v>
      </c>
    </row>
    <row r="30" spans="1:3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P17</f>
        <v>Source : MKG_destination - Octobre 2025</v>
      </c>
    </row>
    <row r="31" spans="1:31">
      <c r="P31" s="48"/>
    </row>
    <row r="32" spans="1:31">
      <c r="P32" s="48"/>
    </row>
    <row r="33" spans="1:31" ht="48" customHeight="1">
      <c r="C33" s="15" t="s">
        <v>16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</row>
    <row r="34" spans="1:31" ht="16.5" customHeight="1">
      <c r="A34" s="21" t="s">
        <v>79</v>
      </c>
      <c r="C34" s="18" t="s">
        <v>4</v>
      </c>
      <c r="D34" s="19">
        <v>0.69445265670055834</v>
      </c>
      <c r="E34" s="19">
        <v>0.70139734418993993</v>
      </c>
      <c r="F34" s="19">
        <v>0.78719162009337984</v>
      </c>
      <c r="G34" s="19">
        <v>0.84127386296233919</v>
      </c>
      <c r="H34" s="19">
        <v>0.84620423163030423</v>
      </c>
      <c r="I34" s="19">
        <v>0.89931354144803566</v>
      </c>
      <c r="J34" s="19">
        <v>0.83573704331533472</v>
      </c>
      <c r="K34" s="19">
        <v>0.74839076760385292</v>
      </c>
      <c r="L34" s="19">
        <v>0.85653525492571347</v>
      </c>
      <c r="M34" s="19">
        <v>0.87456993861933163</v>
      </c>
      <c r="N34" s="19" t="s">
        <v>65</v>
      </c>
      <c r="O34" s="19" t="s">
        <v>65</v>
      </c>
      <c r="P34" s="19">
        <v>0.80902855062498891</v>
      </c>
    </row>
    <row r="35" spans="1:31" ht="16.5" customHeight="1">
      <c r="A35" s="21" t="s">
        <v>80</v>
      </c>
      <c r="C35" s="18" t="s">
        <v>5</v>
      </c>
      <c r="D35" s="20">
        <v>211.93798892695332</v>
      </c>
      <c r="E35" s="20">
        <v>195.54428070449055</v>
      </c>
      <c r="F35" s="20">
        <v>218.44190229108341</v>
      </c>
      <c r="G35" s="20">
        <v>242.00962456706782</v>
      </c>
      <c r="H35" s="20">
        <v>263.64886094532051</v>
      </c>
      <c r="I35" s="20">
        <v>318.28127153552668</v>
      </c>
      <c r="J35" s="20">
        <v>238.92001316772581</v>
      </c>
      <c r="K35" s="20">
        <v>197.65848104150189</v>
      </c>
      <c r="L35" s="20">
        <v>283.29362011325566</v>
      </c>
      <c r="M35" s="20">
        <v>265.47336620021775</v>
      </c>
      <c r="N35" s="20" t="s">
        <v>65</v>
      </c>
      <c r="O35" s="20" t="s">
        <v>65</v>
      </c>
      <c r="P35" s="46">
        <v>246.4224047929149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D35" s="22"/>
      <c r="AE35" s="22"/>
    </row>
    <row r="36" spans="1:31" ht="16.5" customHeight="1">
      <c r="A36" s="21" t="s">
        <v>81</v>
      </c>
      <c r="C36" s="18" t="s">
        <v>6</v>
      </c>
      <c r="D36" s="20">
        <v>147.18089946609624</v>
      </c>
      <c r="E36" s="20">
        <v>137.15423915766178</v>
      </c>
      <c r="F36" s="20">
        <v>171.95563496079774</v>
      </c>
      <c r="G36" s="20">
        <v>203.59637173360255</v>
      </c>
      <c r="H36" s="20">
        <v>223.10078179643986</v>
      </c>
      <c r="I36" s="20">
        <v>286.23465748119833</v>
      </c>
      <c r="J36" s="20">
        <v>199.674305393656</v>
      </c>
      <c r="K36" s="20">
        <v>147.92578235006121</v>
      </c>
      <c r="L36" s="20">
        <v>242.65097312253565</v>
      </c>
      <c r="M36" s="20">
        <v>232.17502558279176</v>
      </c>
      <c r="N36" s="20" t="s">
        <v>65</v>
      </c>
      <c r="O36" s="20" t="s">
        <v>65</v>
      </c>
      <c r="P36" s="46">
        <v>199.36276099113624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31" ht="6" customHeight="1"/>
    <row r="38" spans="1:31" ht="6" customHeight="1">
      <c r="D38" s="23"/>
      <c r="E38" s="23"/>
      <c r="F38" s="23"/>
      <c r="G38" s="23"/>
      <c r="H38" s="23"/>
      <c r="I38" s="23"/>
      <c r="J38" s="23"/>
    </row>
    <row r="39" spans="1:31" ht="16.5" customHeight="1">
      <c r="C39" s="24" t="s">
        <v>64</v>
      </c>
    </row>
    <row r="40" spans="1:31" ht="16.5" customHeight="1">
      <c r="A40" s="21" t="s">
        <v>82</v>
      </c>
      <c r="C40" s="25" t="s">
        <v>7</v>
      </c>
      <c r="D40" s="26">
        <v>4.4181726709560447</v>
      </c>
      <c r="E40" s="26">
        <v>3.2593306183368309</v>
      </c>
      <c r="F40" s="26">
        <v>0.86728255377829244</v>
      </c>
      <c r="G40" s="26">
        <v>4.4507418651108299</v>
      </c>
      <c r="H40" s="26">
        <v>4.1201911141738439</v>
      </c>
      <c r="I40" s="26">
        <v>9.4565208124526521</v>
      </c>
      <c r="J40" s="26">
        <v>11.332871722726633</v>
      </c>
      <c r="K40" s="26">
        <v>3.0599880443378469</v>
      </c>
      <c r="L40" s="26">
        <v>2.3297182696191188</v>
      </c>
      <c r="M40" s="26">
        <v>1.820112804817331</v>
      </c>
      <c r="N40" s="26" t="s">
        <v>65</v>
      </c>
      <c r="O40" s="26" t="s">
        <v>65</v>
      </c>
      <c r="P40" s="26">
        <v>4.5439619451404401</v>
      </c>
    </row>
    <row r="41" spans="1:31" ht="16.5" customHeight="1">
      <c r="A41" s="21" t="s">
        <v>83</v>
      </c>
      <c r="C41" s="25" t="s">
        <v>8</v>
      </c>
      <c r="D41" s="47">
        <v>2.448017509374556E-2</v>
      </c>
      <c r="E41" s="47">
        <v>-1.5056434501539151E-2</v>
      </c>
      <c r="F41" s="47">
        <v>-8.6976800044183955E-3</v>
      </c>
      <c r="G41" s="47">
        <v>3.4804661502570333E-2</v>
      </c>
      <c r="H41" s="47">
        <v>2.6403112590780431E-2</v>
      </c>
      <c r="I41" s="47">
        <v>0.16293061639359152</v>
      </c>
      <c r="J41" s="47">
        <v>-0.16972788906057468</v>
      </c>
      <c r="K41" s="47">
        <v>-0.35343665537788016</v>
      </c>
      <c r="L41" s="47">
        <v>5.71249056069425E-2</v>
      </c>
      <c r="M41" s="47">
        <v>4.1668831595185196E-3</v>
      </c>
      <c r="N41" s="47" t="s">
        <v>65</v>
      </c>
      <c r="O41" s="47" t="s">
        <v>65</v>
      </c>
      <c r="P41" s="47">
        <v>-2.6191815250259376E-2</v>
      </c>
    </row>
    <row r="42" spans="1:31" ht="16.5" customHeight="1">
      <c r="A42" s="21" t="s">
        <v>84</v>
      </c>
      <c r="C42" s="25" t="s">
        <v>9</v>
      </c>
      <c r="D42" s="47">
        <v>9.4087012840561535E-2</v>
      </c>
      <c r="E42" s="47">
        <v>3.2943525695044551E-2</v>
      </c>
      <c r="F42" s="47">
        <v>2.3455884903760271E-3</v>
      </c>
      <c r="G42" s="47">
        <v>9.2608908431451864E-2</v>
      </c>
      <c r="H42" s="47">
        <v>7.8936836735703286E-2</v>
      </c>
      <c r="I42" s="47">
        <v>0.29958548254220463</v>
      </c>
      <c r="J42" s="47">
        <v>-3.9477904551303178E-2</v>
      </c>
      <c r="K42" s="47">
        <v>-0.32587325021572378</v>
      </c>
      <c r="L42" s="47">
        <v>8.6681922838188985E-2</v>
      </c>
      <c r="M42" s="47">
        <v>2.5509288203358738E-2</v>
      </c>
      <c r="N42" s="47" t="s">
        <v>65</v>
      </c>
      <c r="O42" s="47" t="s">
        <v>65</v>
      </c>
      <c r="P42" s="47">
        <v>3.1757523100785612E-2</v>
      </c>
    </row>
    <row r="43" spans="1:3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P30</f>
        <v>Source : MKG_destination - Octobre 2025</v>
      </c>
    </row>
    <row r="44" spans="1:31">
      <c r="P44" s="48"/>
    </row>
    <row r="45" spans="1:31">
      <c r="P45" s="48"/>
    </row>
    <row r="46" spans="1:31" ht="48" customHeight="1">
      <c r="C46" s="15" t="s">
        <v>17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</row>
    <row r="47" spans="1:31" ht="16.5" customHeight="1">
      <c r="A47" s="21" t="s">
        <v>85</v>
      </c>
      <c r="C47" s="18" t="s">
        <v>4</v>
      </c>
      <c r="D47" s="19">
        <v>0.63686433711474499</v>
      </c>
      <c r="E47" s="19">
        <v>0.58667551922318817</v>
      </c>
      <c r="F47" s="19">
        <v>0.69953829762045694</v>
      </c>
      <c r="G47" s="19">
        <v>0.75642856681250359</v>
      </c>
      <c r="H47" s="19">
        <v>0.78685150282710048</v>
      </c>
      <c r="I47" s="19">
        <v>0.86008293558754556</v>
      </c>
      <c r="J47" s="19">
        <v>0.79880209633141996</v>
      </c>
      <c r="K47" s="19">
        <v>0.70148664649388237</v>
      </c>
      <c r="L47" s="19">
        <v>0.79876698929159806</v>
      </c>
      <c r="M47" s="19">
        <v>0.79519772255441878</v>
      </c>
      <c r="N47" s="19" t="s">
        <v>65</v>
      </c>
      <c r="O47" s="19" t="s">
        <v>65</v>
      </c>
      <c r="P47" s="19">
        <v>0.74331384789397581</v>
      </c>
    </row>
    <row r="48" spans="1:31" ht="16.5" customHeight="1">
      <c r="A48" s="21" t="s">
        <v>86</v>
      </c>
      <c r="C48" s="18" t="s">
        <v>5</v>
      </c>
      <c r="D48" s="20">
        <v>579.27850699529608</v>
      </c>
      <c r="E48" s="20">
        <v>510.8541161047944</v>
      </c>
      <c r="F48" s="20">
        <v>547.11457388122267</v>
      </c>
      <c r="G48" s="20">
        <v>597.33434535162621</v>
      </c>
      <c r="H48" s="20">
        <v>667.62473296806547</v>
      </c>
      <c r="I48" s="20">
        <v>858.75556072355857</v>
      </c>
      <c r="J48" s="20">
        <v>679.79159391060443</v>
      </c>
      <c r="K48" s="20">
        <v>574.04045214707696</v>
      </c>
      <c r="L48" s="20">
        <v>701.81519688038782</v>
      </c>
      <c r="M48" s="20">
        <v>713.23375852741276</v>
      </c>
      <c r="N48" s="20" t="s">
        <v>65</v>
      </c>
      <c r="O48" s="20" t="s">
        <v>65</v>
      </c>
      <c r="P48" s="46">
        <v>653.01731182100048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D48" s="22"/>
      <c r="AE48" s="22"/>
    </row>
    <row r="49" spans="1:31" ht="16.5" customHeight="1">
      <c r="A49" s="21" t="s">
        <v>87</v>
      </c>
      <c r="C49" s="18" t="s">
        <v>6</v>
      </c>
      <c r="D49" s="20">
        <v>368.92182236237841</v>
      </c>
      <c r="E49" s="20">
        <v>299.70560381308309</v>
      </c>
      <c r="F49" s="20">
        <v>382.72759761621222</v>
      </c>
      <c r="G49" s="20">
        <v>451.84076276221572</v>
      </c>
      <c r="H49" s="20">
        <v>525.32152446046405</v>
      </c>
      <c r="I49" s="20">
        <v>738.60100361924708</v>
      </c>
      <c r="J49" s="20">
        <v>543.01895028426816</v>
      </c>
      <c r="K49" s="20">
        <v>402.68171172848497</v>
      </c>
      <c r="L49" s="20">
        <v>560.58681185123748</v>
      </c>
      <c r="M49" s="20">
        <v>567.16186042992695</v>
      </c>
      <c r="N49" s="20" t="s">
        <v>65</v>
      </c>
      <c r="O49" s="20" t="s">
        <v>65</v>
      </c>
      <c r="P49" s="46">
        <v>485.3968107910481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</row>
    <row r="50" spans="1:31" ht="6" customHeight="1"/>
    <row r="51" spans="1:31" ht="6" customHeight="1">
      <c r="D51" s="23"/>
      <c r="E51" s="23"/>
      <c r="F51" s="23"/>
      <c r="G51" s="23"/>
      <c r="H51" s="23"/>
      <c r="I51" s="23"/>
      <c r="J51" s="23"/>
    </row>
    <row r="52" spans="1:31" ht="16.5" customHeight="1">
      <c r="C52" s="24" t="s">
        <v>64</v>
      </c>
    </row>
    <row r="53" spans="1:31" ht="16.5" customHeight="1">
      <c r="A53" s="21" t="s">
        <v>88</v>
      </c>
      <c r="C53" s="25" t="s">
        <v>7</v>
      </c>
      <c r="D53" s="26">
        <v>4.6069769425935325</v>
      </c>
      <c r="E53" s="26">
        <v>1.3678451466025199</v>
      </c>
      <c r="F53" s="26">
        <v>1.0931712576423669</v>
      </c>
      <c r="G53" s="26">
        <v>5.2588051951215302</v>
      </c>
      <c r="H53" s="26">
        <v>3.9833332827529766</v>
      </c>
      <c r="I53" s="26">
        <v>11.850662648545995</v>
      </c>
      <c r="J53" s="26">
        <v>14.306722423588504</v>
      </c>
      <c r="K53" s="26">
        <v>3.2076613377238217</v>
      </c>
      <c r="L53" s="26">
        <v>2.8816686083895982</v>
      </c>
      <c r="M53" s="26">
        <v>1.6654183663808331</v>
      </c>
      <c r="N53" s="26" t="s">
        <v>65</v>
      </c>
      <c r="O53" s="26" t="s">
        <v>65</v>
      </c>
      <c r="P53" s="26">
        <v>5.1193823040900259</v>
      </c>
    </row>
    <row r="54" spans="1:31" ht="16.5" customHeight="1">
      <c r="A54" s="21" t="s">
        <v>89</v>
      </c>
      <c r="C54" s="25" t="s">
        <v>8</v>
      </c>
      <c r="D54" s="47">
        <v>0.11036336280088066</v>
      </c>
      <c r="E54" s="47">
        <v>4.0416516083787712E-2</v>
      </c>
      <c r="F54" s="47">
        <v>2.3131688249202309E-2</v>
      </c>
      <c r="G54" s="47">
        <v>0.10021545965963097</v>
      </c>
      <c r="H54" s="47">
        <v>4.9095591503916181E-2</v>
      </c>
      <c r="I54" s="47">
        <v>0.1657340354146617</v>
      </c>
      <c r="J54" s="47">
        <v>-0.23263177479015329</v>
      </c>
      <c r="K54" s="47">
        <v>-0.32326074807890159</v>
      </c>
      <c r="L54" s="47">
        <v>4.0371844190341566E-2</v>
      </c>
      <c r="M54" s="47">
        <v>0.10372242014347721</v>
      </c>
      <c r="N54" s="47" t="s">
        <v>65</v>
      </c>
      <c r="O54" s="47" t="s">
        <v>65</v>
      </c>
      <c r="P54" s="47">
        <v>-4.6025059833655346E-3</v>
      </c>
    </row>
    <row r="55" spans="1:31" ht="16.5" customHeight="1">
      <c r="A55" s="21" t="s">
        <v>90</v>
      </c>
      <c r="C55" s="25" t="s">
        <v>9</v>
      </c>
      <c r="D55" s="47">
        <v>0.19694876304137043</v>
      </c>
      <c r="E55" s="47">
        <v>6.5253094873636286E-2</v>
      </c>
      <c r="F55" s="47">
        <v>3.9374027179284177E-2</v>
      </c>
      <c r="G55" s="47">
        <v>0.18241900794714838</v>
      </c>
      <c r="H55" s="47">
        <v>0.10503663222089621</v>
      </c>
      <c r="I55" s="47">
        <v>0.35202262934715223</v>
      </c>
      <c r="J55" s="47">
        <v>-6.5208557542686951E-2</v>
      </c>
      <c r="K55" s="47">
        <v>-0.29083293512843156</v>
      </c>
      <c r="L55" s="47">
        <v>7.9309511621157069E-2</v>
      </c>
      <c r="M55" s="47">
        <v>0.12733265512805558</v>
      </c>
      <c r="N55" s="47" t="s">
        <v>65</v>
      </c>
      <c r="O55" s="47" t="s">
        <v>65</v>
      </c>
      <c r="P55" s="47">
        <v>6.9023745727615715E-2</v>
      </c>
    </row>
    <row r="56" spans="1:3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P43</f>
        <v>Source : MKG_destination - Octobre 2025</v>
      </c>
    </row>
    <row r="57" spans="1:31">
      <c r="P57" s="48"/>
    </row>
    <row r="59" spans="1:31" ht="48" customHeight="1">
      <c r="C59" s="15" t="s">
        <v>18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</row>
    <row r="60" spans="1:31" ht="16.5" customHeight="1">
      <c r="A60" s="21" t="s">
        <v>91</v>
      </c>
      <c r="C60" s="18" t="s">
        <v>4</v>
      </c>
      <c r="D60" s="19">
        <v>0.70035233462680591</v>
      </c>
      <c r="E60" s="19">
        <v>0.71371841155234661</v>
      </c>
      <c r="F60" s="19">
        <v>0.7932973611423243</v>
      </c>
      <c r="G60" s="19">
        <v>0.84370629083411552</v>
      </c>
      <c r="H60" s="19">
        <v>0.84179345679593887</v>
      </c>
      <c r="I60" s="19">
        <v>0.895691461254156</v>
      </c>
      <c r="J60" s="19">
        <v>0.83235987909944742</v>
      </c>
      <c r="K60" s="19">
        <v>0.75010765828677839</v>
      </c>
      <c r="L60" s="19">
        <v>0.85261056802097424</v>
      </c>
      <c r="M60" s="19">
        <v>0.87234663359836606</v>
      </c>
      <c r="N60" s="19" t="s">
        <v>65</v>
      </c>
      <c r="O60" s="19" t="s">
        <v>65</v>
      </c>
      <c r="P60" s="19">
        <v>0.81012775675884419</v>
      </c>
    </row>
    <row r="61" spans="1:31" ht="16.5" customHeight="1">
      <c r="A61" s="21" t="s">
        <v>92</v>
      </c>
      <c r="C61" s="18" t="s">
        <v>5</v>
      </c>
      <c r="D61" s="20">
        <v>214.35982085850262</v>
      </c>
      <c r="E61" s="20">
        <v>192.50648117589162</v>
      </c>
      <c r="F61" s="20">
        <v>217.90301516967762</v>
      </c>
      <c r="G61" s="20">
        <v>239.74188041793198</v>
      </c>
      <c r="H61" s="20">
        <v>265.56544248896455</v>
      </c>
      <c r="I61" s="20">
        <v>328.46573503757355</v>
      </c>
      <c r="J61" s="20">
        <v>247.60273056739283</v>
      </c>
      <c r="K61" s="20">
        <v>203.32922435776138</v>
      </c>
      <c r="L61" s="20">
        <v>284.53612414656953</v>
      </c>
      <c r="M61" s="20">
        <v>272.17849274735556</v>
      </c>
      <c r="N61" s="20" t="s">
        <v>65</v>
      </c>
      <c r="O61" s="20" t="s">
        <v>65</v>
      </c>
      <c r="P61" s="46">
        <v>249.57952555660458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D61" s="22"/>
      <c r="AE61" s="22"/>
    </row>
    <row r="62" spans="1:31" ht="16.5" customHeight="1">
      <c r="A62" s="21" t="s">
        <v>93</v>
      </c>
      <c r="C62" s="18" t="s">
        <v>6</v>
      </c>
      <c r="D62" s="20">
        <v>150.12740098843616</v>
      </c>
      <c r="E62" s="20">
        <v>137.39541995838906</v>
      </c>
      <c r="F62" s="20">
        <v>172.86188691906111</v>
      </c>
      <c r="G62" s="20">
        <v>202.27173268500948</v>
      </c>
      <c r="H62" s="20">
        <v>223.55125183832854</v>
      </c>
      <c r="I62" s="20">
        <v>294.20395418772466</v>
      </c>
      <c r="J62" s="20">
        <v>206.09457887976814</v>
      </c>
      <c r="K62" s="20">
        <v>152.51880834426737</v>
      </c>
      <c r="L62" s="20">
        <v>242.59850643109306</v>
      </c>
      <c r="M62" s="20">
        <v>237.43399188603289</v>
      </c>
      <c r="N62" s="20" t="s">
        <v>65</v>
      </c>
      <c r="O62" s="20" t="s">
        <v>65</v>
      </c>
      <c r="P62" s="46">
        <v>202.19130117210869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 spans="1:31" ht="6" customHeight="1"/>
    <row r="64" spans="1:31" ht="6" customHeight="1">
      <c r="D64" s="23"/>
      <c r="E64" s="23"/>
      <c r="F64" s="23"/>
      <c r="G64" s="23"/>
      <c r="H64" s="23"/>
      <c r="I64" s="23"/>
      <c r="J64" s="23"/>
    </row>
    <row r="65" spans="1:31" ht="16.5" customHeight="1">
      <c r="C65" s="24" t="s">
        <v>64</v>
      </c>
    </row>
    <row r="66" spans="1:31" ht="16.5" customHeight="1">
      <c r="A66" s="21" t="s">
        <v>94</v>
      </c>
      <c r="C66" s="25" t="s">
        <v>7</v>
      </c>
      <c r="D66" s="26">
        <v>3.6103055780828064</v>
      </c>
      <c r="E66" s="26">
        <v>3.4138702668998433</v>
      </c>
      <c r="F66" s="26">
        <v>0.60258778204904662</v>
      </c>
      <c r="G66" s="26">
        <v>5.4353674836840282</v>
      </c>
      <c r="H66" s="26">
        <v>4.3107839416574922</v>
      </c>
      <c r="I66" s="26">
        <v>10.432529838777482</v>
      </c>
      <c r="J66" s="26">
        <v>11.640314875314884</v>
      </c>
      <c r="K66" s="26">
        <v>2.5185692659509318</v>
      </c>
      <c r="L66" s="26">
        <v>1.9226464928498666</v>
      </c>
      <c r="M66" s="26">
        <v>1.7275896900016408</v>
      </c>
      <c r="N66" s="26" t="s">
        <v>65</v>
      </c>
      <c r="O66" s="26" t="s">
        <v>65</v>
      </c>
      <c r="P66" s="26">
        <v>4.5943568066093565</v>
      </c>
    </row>
    <row r="67" spans="1:31" ht="16.5" customHeight="1">
      <c r="A67" s="21" t="s">
        <v>95</v>
      </c>
      <c r="C67" s="25" t="s">
        <v>8</v>
      </c>
      <c r="D67" s="47">
        <v>4.0991634635476615E-2</v>
      </c>
      <c r="E67" s="47">
        <v>-1.1805236977255107E-2</v>
      </c>
      <c r="F67" s="47">
        <v>-4.3034755679862702E-3</v>
      </c>
      <c r="G67" s="47">
        <v>4.2766283213616196E-2</v>
      </c>
      <c r="H67" s="47">
        <v>2.6720173031682615E-2</v>
      </c>
      <c r="I67" s="47">
        <v>0.15921433788805439</v>
      </c>
      <c r="J67" s="47">
        <v>-0.18891362140207912</v>
      </c>
      <c r="K67" s="47">
        <v>-0.3525635417653451</v>
      </c>
      <c r="L67" s="47">
        <v>4.9966584588766461E-2</v>
      </c>
      <c r="M67" s="47">
        <v>2.793052304041832E-2</v>
      </c>
      <c r="N67" s="47" t="s">
        <v>65</v>
      </c>
      <c r="O67" s="47" t="s">
        <v>65</v>
      </c>
      <c r="P67" s="47">
        <v>-2.4761289410146547E-2</v>
      </c>
    </row>
    <row r="68" spans="1:31" ht="16.5" customHeight="1">
      <c r="A68" s="21" t="s">
        <v>66</v>
      </c>
      <c r="C68" s="25" t="s">
        <v>9</v>
      </c>
      <c r="D68" s="47">
        <v>9.7571265580524758E-2</v>
      </c>
      <c r="E68" s="47">
        <v>3.7836750199389035E-2</v>
      </c>
      <c r="F68" s="47">
        <v>3.3177144911251677E-3</v>
      </c>
      <c r="G68" s="47">
        <v>0.11456965516672701</v>
      </c>
      <c r="H68" s="47">
        <v>8.2135830183531766E-2</v>
      </c>
      <c r="I68" s="47">
        <v>0.31203282744479988</v>
      </c>
      <c r="J68" s="47">
        <v>-5.7043908641755903E-2</v>
      </c>
      <c r="K68" s="47">
        <v>-0.33006989910195894</v>
      </c>
      <c r="L68" s="47">
        <v>7.4189683685307761E-2</v>
      </c>
      <c r="M68" s="47">
        <v>4.8698888713878397E-2</v>
      </c>
      <c r="N68" s="47" t="s">
        <v>65</v>
      </c>
      <c r="O68" s="47" t="s">
        <v>65</v>
      </c>
      <c r="P68" s="47">
        <v>3.3871101502470191E-2</v>
      </c>
    </row>
    <row r="69" spans="1:3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P56</f>
        <v>Source : MKG_destination - Octobre 2025</v>
      </c>
    </row>
    <row r="70" spans="1:31">
      <c r="A70" s="21" t="s">
        <v>66</v>
      </c>
      <c r="P70" s="48"/>
    </row>
    <row r="72" spans="1:31" ht="48" customHeight="1">
      <c r="C72" s="15" t="s">
        <v>19</v>
      </c>
      <c r="D72" s="16">
        <v>45658</v>
      </c>
      <c r="E72" s="16">
        <v>45689</v>
      </c>
      <c r="F72" s="16">
        <v>45717</v>
      </c>
      <c r="G72" s="16">
        <v>45748</v>
      </c>
      <c r="H72" s="16">
        <v>45778</v>
      </c>
      <c r="I72" s="16">
        <v>45809</v>
      </c>
      <c r="J72" s="16">
        <v>45839</v>
      </c>
      <c r="K72" s="16">
        <v>45870</v>
      </c>
      <c r="L72" s="16">
        <v>45901</v>
      </c>
      <c r="M72" s="16">
        <v>45931</v>
      </c>
      <c r="N72" s="16">
        <v>45962</v>
      </c>
      <c r="O72" s="16">
        <v>45992</v>
      </c>
      <c r="P72" s="17" t="s">
        <v>3</v>
      </c>
    </row>
    <row r="73" spans="1:31" ht="16.5" customHeight="1">
      <c r="A73" s="21" t="s">
        <v>96</v>
      </c>
      <c r="C73" s="18" t="s">
        <v>4</v>
      </c>
      <c r="D73" s="19">
        <v>0.76500212234796439</v>
      </c>
      <c r="E73" s="19">
        <v>0.78703548209102037</v>
      </c>
      <c r="F73" s="19">
        <v>0.83510182323745308</v>
      </c>
      <c r="G73" s="19">
        <v>0.86812353098687933</v>
      </c>
      <c r="H73" s="19">
        <v>0.85951106610733397</v>
      </c>
      <c r="I73" s="19">
        <v>0.89657018372157005</v>
      </c>
      <c r="J73" s="19">
        <v>0.84341839677047292</v>
      </c>
      <c r="K73" s="19">
        <v>0.82686009809878047</v>
      </c>
      <c r="L73" s="19">
        <v>0.87810572325777414</v>
      </c>
      <c r="M73" s="19">
        <v>0.88849101246600981</v>
      </c>
      <c r="N73" s="19" t="s">
        <v>65</v>
      </c>
      <c r="O73" s="19" t="s">
        <v>65</v>
      </c>
      <c r="P73" s="19">
        <v>0.84517479719053346</v>
      </c>
    </row>
    <row r="74" spans="1:31" ht="16.5" customHeight="1">
      <c r="A74" s="21" t="s">
        <v>97</v>
      </c>
      <c r="C74" s="18" t="s">
        <v>5</v>
      </c>
      <c r="D74" s="20">
        <v>176.87812347912924</v>
      </c>
      <c r="E74" s="20">
        <v>165.1787496157969</v>
      </c>
      <c r="F74" s="20">
        <v>179.33008139346188</v>
      </c>
      <c r="G74" s="20">
        <v>209.48241641962403</v>
      </c>
      <c r="H74" s="20">
        <v>226.59931833577366</v>
      </c>
      <c r="I74" s="20">
        <v>262.05555008458691</v>
      </c>
      <c r="J74" s="20">
        <v>219.30414883353703</v>
      </c>
      <c r="K74" s="20">
        <v>188.74624975778016</v>
      </c>
      <c r="L74" s="20">
        <v>234.52627969712253</v>
      </c>
      <c r="M74" s="20">
        <v>226.07486956912726</v>
      </c>
      <c r="N74" s="20" t="s">
        <v>65</v>
      </c>
      <c r="O74" s="20" t="s">
        <v>65</v>
      </c>
      <c r="P74" s="46">
        <v>210.28453853746169</v>
      </c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D74" s="22"/>
      <c r="AE74" s="22"/>
    </row>
    <row r="75" spans="1:31" ht="16.5" customHeight="1">
      <c r="A75" s="21" t="s">
        <v>98</v>
      </c>
      <c r="C75" s="18" t="s">
        <v>6</v>
      </c>
      <c r="D75" s="20">
        <v>135.31213985845918</v>
      </c>
      <c r="E75" s="20">
        <v>130.00153683506065</v>
      </c>
      <c r="F75" s="20">
        <v>149.75887793300089</v>
      </c>
      <c r="G75" s="20">
        <v>181.85661502186784</v>
      </c>
      <c r="H75" s="20">
        <v>194.764621681976</v>
      </c>
      <c r="I75" s="20">
        <v>234.95119268459518</v>
      </c>
      <c r="J75" s="20">
        <v>184.96515361429499</v>
      </c>
      <c r="K75" s="20">
        <v>156.06674259049501</v>
      </c>
      <c r="L75" s="20">
        <v>205.93886845639679</v>
      </c>
      <c r="M75" s="20">
        <v>200.86548975659497</v>
      </c>
      <c r="N75" s="20" t="s">
        <v>65</v>
      </c>
      <c r="O75" s="20" t="s">
        <v>65</v>
      </c>
      <c r="P75" s="46">
        <v>177.72719221070409</v>
      </c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</row>
    <row r="76" spans="1:31" ht="6" customHeight="1"/>
    <row r="77" spans="1:31" ht="6" customHeight="1">
      <c r="D77" s="23"/>
      <c r="E77" s="23"/>
      <c r="F77" s="23"/>
      <c r="G77" s="23"/>
      <c r="H77" s="23"/>
      <c r="I77" s="23"/>
      <c r="J77" s="23"/>
    </row>
    <row r="78" spans="1:31" ht="16.5" customHeight="1">
      <c r="C78" s="24" t="s">
        <v>64</v>
      </c>
    </row>
    <row r="79" spans="1:31" ht="16.5" customHeight="1">
      <c r="A79" s="21" t="s">
        <v>99</v>
      </c>
      <c r="C79" s="25" t="s">
        <v>7</v>
      </c>
      <c r="D79" s="26">
        <v>6.2345245502910984</v>
      </c>
      <c r="E79" s="26">
        <v>5.6649933425611865</v>
      </c>
      <c r="F79" s="26">
        <v>3.9995983273483748</v>
      </c>
      <c r="G79" s="26">
        <v>10.415741225011422</v>
      </c>
      <c r="H79" s="26">
        <v>10.360269752091611</v>
      </c>
      <c r="I79" s="26">
        <v>15.198359515570592</v>
      </c>
      <c r="J79" s="26">
        <v>13.839358287469128</v>
      </c>
      <c r="K79" s="26">
        <v>7.8613923484550208</v>
      </c>
      <c r="L79" s="26">
        <v>4.0125931272729893</v>
      </c>
      <c r="M79" s="26">
        <v>2.0282167239584314</v>
      </c>
      <c r="N79" s="26" t="s">
        <v>65</v>
      </c>
      <c r="O79" s="26" t="s">
        <v>65</v>
      </c>
      <c r="P79" s="26">
        <v>7.9417860730258365</v>
      </c>
    </row>
    <row r="80" spans="1:31" ht="16.5" customHeight="1">
      <c r="A80" s="21" t="s">
        <v>100</v>
      </c>
      <c r="C80" s="25" t="s">
        <v>8</v>
      </c>
      <c r="D80" s="47">
        <v>5.9452489517097806E-3</v>
      </c>
      <c r="E80" s="47">
        <v>-2.4620829956678247E-2</v>
      </c>
      <c r="F80" s="47">
        <v>-4.2029665281207773E-2</v>
      </c>
      <c r="G80" s="47">
        <v>1.6190790851435821E-2</v>
      </c>
      <c r="H80" s="47">
        <v>9.9500407418000592E-3</v>
      </c>
      <c r="I80" s="47">
        <v>8.6426243000038872E-2</v>
      </c>
      <c r="J80" s="47">
        <v>-0.15390915378494652</v>
      </c>
      <c r="K80" s="47">
        <v>-0.25897556852714876</v>
      </c>
      <c r="L80" s="47">
        <v>3.8033058021430088E-2</v>
      </c>
      <c r="M80" s="47">
        <v>2.165980349058394E-2</v>
      </c>
      <c r="N80" s="47" t="s">
        <v>65</v>
      </c>
      <c r="O80" s="47" t="s">
        <v>65</v>
      </c>
      <c r="P80" s="47">
        <v>-3.2887242389537774E-2</v>
      </c>
    </row>
    <row r="81" spans="1:31" ht="16.5" customHeight="1">
      <c r="A81" s="21" t="s">
        <v>101</v>
      </c>
      <c r="C81" s="25" t="s">
        <v>9</v>
      </c>
      <c r="D81" s="47">
        <v>9.5200624619528273E-2</v>
      </c>
      <c r="E81" s="47">
        <v>5.1031221413515571E-2</v>
      </c>
      <c r="F81" s="47">
        <v>6.1588444216547078E-3</v>
      </c>
      <c r="G81" s="47">
        <v>0.15473594427067106</v>
      </c>
      <c r="H81" s="47">
        <v>0.14837098292276729</v>
      </c>
      <c r="I81" s="47">
        <v>0.30818549681722796</v>
      </c>
      <c r="J81" s="47">
        <v>1.217513337390197E-2</v>
      </c>
      <c r="K81" s="47">
        <v>-0.18112039207265751</v>
      </c>
      <c r="L81" s="47">
        <v>8.7738365408762453E-2</v>
      </c>
      <c r="M81" s="47">
        <v>4.5526728033321806E-2</v>
      </c>
      <c r="N81" s="47" t="s">
        <v>65</v>
      </c>
      <c r="O81" s="47" t="s">
        <v>65</v>
      </c>
      <c r="P81" s="47">
        <v>6.7413548419358982E-2</v>
      </c>
    </row>
    <row r="82" spans="1:31"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9" t="str">
        <f>P69</f>
        <v>Source : MKG_destination - Octobre 2025</v>
      </c>
    </row>
    <row r="83" spans="1:31">
      <c r="P83" s="48"/>
    </row>
    <row r="85" spans="1:31" ht="48" customHeight="1">
      <c r="C85" s="15" t="s">
        <v>20</v>
      </c>
      <c r="D85" s="16">
        <v>45658</v>
      </c>
      <c r="E85" s="16">
        <v>45689</v>
      </c>
      <c r="F85" s="16">
        <v>45717</v>
      </c>
      <c r="G85" s="16">
        <v>45748</v>
      </c>
      <c r="H85" s="16">
        <v>45778</v>
      </c>
      <c r="I85" s="16">
        <v>45809</v>
      </c>
      <c r="J85" s="16">
        <v>45839</v>
      </c>
      <c r="K85" s="16">
        <v>45870</v>
      </c>
      <c r="L85" s="16">
        <v>45901</v>
      </c>
      <c r="M85" s="16">
        <v>45931</v>
      </c>
      <c r="N85" s="16">
        <v>45962</v>
      </c>
      <c r="O85" s="16">
        <v>45992</v>
      </c>
      <c r="P85" s="17" t="s">
        <v>3</v>
      </c>
    </row>
    <row r="86" spans="1:31" ht="16.5" customHeight="1">
      <c r="A86" s="21" t="s">
        <v>102</v>
      </c>
      <c r="C86" s="18" t="s">
        <v>4</v>
      </c>
      <c r="D86" s="19">
        <v>0.70630425078121128</v>
      </c>
      <c r="E86" s="19">
        <v>0.72043009965527316</v>
      </c>
      <c r="F86" s="19">
        <v>0.79711997464626927</v>
      </c>
      <c r="G86" s="19">
        <v>0.84592891938417958</v>
      </c>
      <c r="H86" s="19">
        <v>0.84339564757124574</v>
      </c>
      <c r="I86" s="19">
        <v>0.89579474180234642</v>
      </c>
      <c r="J86" s="19">
        <v>0.83338333932089237</v>
      </c>
      <c r="K86" s="19">
        <v>0.75706694949029518</v>
      </c>
      <c r="L86" s="19">
        <v>0.85497251244638883</v>
      </c>
      <c r="M86" s="19">
        <v>0.87388141070118752</v>
      </c>
      <c r="N86" s="19" t="s">
        <v>65</v>
      </c>
      <c r="O86" s="19" t="s">
        <v>65</v>
      </c>
      <c r="P86" s="19">
        <v>0.81335398019249106</v>
      </c>
    </row>
    <row r="87" spans="1:31" ht="16.5" customHeight="1">
      <c r="A87" s="21" t="s">
        <v>103</v>
      </c>
      <c r="C87" s="18" t="s">
        <v>5</v>
      </c>
      <c r="D87" s="20">
        <v>210.76272312023343</v>
      </c>
      <c r="E87" s="20">
        <v>189.77352474535471</v>
      </c>
      <c r="F87" s="20">
        <v>214.34248072613732</v>
      </c>
      <c r="G87" s="20">
        <v>237.03772023523163</v>
      </c>
      <c r="H87" s="20">
        <v>262.09102401232133</v>
      </c>
      <c r="I87" s="20">
        <v>322.61141025953521</v>
      </c>
      <c r="J87" s="20">
        <v>245.11793966047446</v>
      </c>
      <c r="K87" s="20">
        <v>202.02348146997559</v>
      </c>
      <c r="L87" s="20">
        <v>279.99897820613177</v>
      </c>
      <c r="M87" s="20">
        <v>267.97531782728993</v>
      </c>
      <c r="N87" s="20" t="s">
        <v>65</v>
      </c>
      <c r="O87" s="20" t="s">
        <v>65</v>
      </c>
      <c r="P87" s="46">
        <v>245.98673313161888</v>
      </c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D87" s="22"/>
      <c r="AE87" s="22"/>
    </row>
    <row r="88" spans="1:31" ht="16.5" customHeight="1">
      <c r="A88" s="21" t="s">
        <v>104</v>
      </c>
      <c r="C88" s="18" t="s">
        <v>6</v>
      </c>
      <c r="D88" s="20">
        <v>148.86260724604435</v>
      </c>
      <c r="E88" s="20">
        <v>136.71855934422834</v>
      </c>
      <c r="F88" s="20">
        <v>170.85667280203705</v>
      </c>
      <c r="G88" s="20">
        <v>200.51706253187896</v>
      </c>
      <c r="H88" s="20">
        <v>221.04642891948268</v>
      </c>
      <c r="I88" s="20">
        <v>288.99360495593118</v>
      </c>
      <c r="J88" s="20">
        <v>204.27720708170321</v>
      </c>
      <c r="K88" s="20">
        <v>152.94530084188358</v>
      </c>
      <c r="L88" s="20">
        <v>239.39142987931817</v>
      </c>
      <c r="M88" s="20">
        <v>234.17864877601122</v>
      </c>
      <c r="N88" s="20" t="s">
        <v>65</v>
      </c>
      <c r="O88" s="20" t="s">
        <v>65</v>
      </c>
      <c r="P88" s="46">
        <v>200.07428846715032</v>
      </c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</row>
    <row r="89" spans="1:31" ht="6" customHeight="1"/>
    <row r="90" spans="1:31" ht="6" customHeight="1">
      <c r="D90" s="23"/>
      <c r="E90" s="23"/>
      <c r="F90" s="23"/>
      <c r="G90" s="23"/>
      <c r="H90" s="23"/>
      <c r="I90" s="23"/>
      <c r="J90" s="23"/>
    </row>
    <row r="91" spans="1:31" ht="16.5" customHeight="1">
      <c r="C91" s="24" t="s">
        <v>64</v>
      </c>
    </row>
    <row r="92" spans="1:31" ht="16.5" customHeight="1">
      <c r="A92" s="21" t="s">
        <v>105</v>
      </c>
      <c r="C92" s="25" t="s">
        <v>7</v>
      </c>
      <c r="D92" s="26">
        <v>3.8668500679263973</v>
      </c>
      <c r="E92" s="26">
        <v>3.672871850055115</v>
      </c>
      <c r="F92" s="26">
        <v>0.92896950953582635</v>
      </c>
      <c r="G92" s="26">
        <v>5.8906491871644207</v>
      </c>
      <c r="H92" s="26">
        <v>4.8539384495005162</v>
      </c>
      <c r="I92" s="26">
        <v>10.866229184954413</v>
      </c>
      <c r="J92" s="26">
        <v>11.839927702461816</v>
      </c>
      <c r="K92" s="26">
        <v>2.9946156157526604</v>
      </c>
      <c r="L92" s="26">
        <v>2.1168202057141206</v>
      </c>
      <c r="M92" s="26">
        <v>1.7647002770554754</v>
      </c>
      <c r="N92" s="26" t="s">
        <v>65</v>
      </c>
      <c r="O92" s="26" t="s">
        <v>65</v>
      </c>
      <c r="P92" s="26">
        <v>4.9057219310444378</v>
      </c>
    </row>
    <row r="93" spans="1:31" ht="16.5" customHeight="1">
      <c r="A93" s="21" t="s">
        <v>106</v>
      </c>
      <c r="C93" s="25" t="s">
        <v>8</v>
      </c>
      <c r="D93" s="47">
        <v>3.7591043976302307E-2</v>
      </c>
      <c r="E93" s="47">
        <v>-1.3927799138481411E-2</v>
      </c>
      <c r="F93" s="47">
        <v>-8.0776512213137641E-3</v>
      </c>
      <c r="G93" s="47">
        <v>3.99613162352499E-2</v>
      </c>
      <c r="H93" s="47">
        <v>2.4793237656650424E-2</v>
      </c>
      <c r="I93" s="47">
        <v>0.15294180643492017</v>
      </c>
      <c r="J93" s="47">
        <v>-0.18621388778089432</v>
      </c>
      <c r="K93" s="47">
        <v>-0.34523011035326923</v>
      </c>
      <c r="L93" s="47">
        <v>4.8785188428682291E-2</v>
      </c>
      <c r="M93" s="47">
        <v>2.7447569712004016E-2</v>
      </c>
      <c r="N93" s="47" t="s">
        <v>65</v>
      </c>
      <c r="O93" s="47" t="s">
        <v>65</v>
      </c>
      <c r="P93" s="47">
        <v>-2.5872705408118923E-2</v>
      </c>
    </row>
    <row r="94" spans="1:31" ht="16.5" customHeight="1">
      <c r="A94" s="21" t="s">
        <v>107</v>
      </c>
      <c r="C94" s="25" t="s">
        <v>9</v>
      </c>
      <c r="D94" s="47">
        <v>9.7686822224649861E-2</v>
      </c>
      <c r="E94" s="47">
        <v>3.9044403763161872E-2</v>
      </c>
      <c r="F94" s="47">
        <v>3.618594045723178E-3</v>
      </c>
      <c r="G94" s="47">
        <v>0.11779959717885169</v>
      </c>
      <c r="H94" s="47">
        <v>8.7374153604879323E-2</v>
      </c>
      <c r="I94" s="47">
        <v>0.31210345586746979</v>
      </c>
      <c r="J94" s="47">
        <v>-5.1453279229747739E-2</v>
      </c>
      <c r="K94" s="47">
        <v>-0.31826369494829299</v>
      </c>
      <c r="L94" s="47">
        <v>7.5411216270672154E-2</v>
      </c>
      <c r="M94" s="47">
        <v>4.8623278071035836E-2</v>
      </c>
      <c r="N94" s="47" t="s">
        <v>65</v>
      </c>
      <c r="O94" s="47" t="s">
        <v>65</v>
      </c>
      <c r="P94" s="47">
        <v>3.6652715047586604E-2</v>
      </c>
    </row>
    <row r="95" spans="1:31"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9" t="str">
        <f>P82</f>
        <v>Source : MKG_destination - Octobre 2025</v>
      </c>
    </row>
    <row r="96" spans="1:31" s="49" customFormat="1"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</row>
    <row r="97" spans="1:31" ht="24">
      <c r="C97" s="42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</row>
    <row r="98" spans="1:31" ht="24.6">
      <c r="B98" s="43" t="s">
        <v>21</v>
      </c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</row>
    <row r="99" spans="1:31" ht="24">
      <c r="C99" s="4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</row>
    <row r="100" spans="1:31" ht="48" customHeight="1">
      <c r="C100" s="15" t="s">
        <v>22</v>
      </c>
      <c r="D100" s="16">
        <v>45658</v>
      </c>
      <c r="E100" s="16">
        <v>45689</v>
      </c>
      <c r="F100" s="16">
        <v>45717</v>
      </c>
      <c r="G100" s="16">
        <v>45748</v>
      </c>
      <c r="H100" s="16">
        <v>45778</v>
      </c>
      <c r="I100" s="16">
        <v>45809</v>
      </c>
      <c r="J100" s="16">
        <v>45839</v>
      </c>
      <c r="K100" s="16">
        <v>45870</v>
      </c>
      <c r="L100" s="16">
        <v>45901</v>
      </c>
      <c r="M100" s="16">
        <v>45931</v>
      </c>
      <c r="N100" s="16">
        <v>45962</v>
      </c>
      <c r="O100" s="16">
        <v>45992</v>
      </c>
      <c r="P100" s="17" t="s">
        <v>3</v>
      </c>
    </row>
    <row r="101" spans="1:31" ht="16.5" customHeight="1">
      <c r="A101" s="21" t="s">
        <v>108</v>
      </c>
      <c r="C101" s="18" t="s">
        <v>4</v>
      </c>
      <c r="D101" s="19">
        <v>0.71556940578482386</v>
      </c>
      <c r="E101" s="19">
        <v>0.75717219977227568</v>
      </c>
      <c r="F101" s="19">
        <v>0.80354798934012173</v>
      </c>
      <c r="G101" s="19">
        <v>0.85082600476699266</v>
      </c>
      <c r="H101" s="19">
        <v>0.83409377826817366</v>
      </c>
      <c r="I101" s="19">
        <v>0.89981216705841294</v>
      </c>
      <c r="J101" s="19">
        <v>0.82857484409555493</v>
      </c>
      <c r="K101" s="19">
        <v>0.75184645480677104</v>
      </c>
      <c r="L101" s="19">
        <v>0.84727718513420514</v>
      </c>
      <c r="M101" s="19">
        <v>0.88155473315941679</v>
      </c>
      <c r="N101" s="19" t="s">
        <v>65</v>
      </c>
      <c r="O101" s="19" t="s">
        <v>65</v>
      </c>
      <c r="P101" s="19" t="s">
        <v>65</v>
      </c>
    </row>
    <row r="102" spans="1:31" ht="16.5" customHeight="1">
      <c r="A102" s="21" t="s">
        <v>109</v>
      </c>
      <c r="C102" s="18" t="s">
        <v>5</v>
      </c>
      <c r="D102" s="20">
        <v>116.33329127203923</v>
      </c>
      <c r="E102" s="20">
        <v>113.02115222655502</v>
      </c>
      <c r="F102" s="20">
        <v>128.48045922704125</v>
      </c>
      <c r="G102" s="20">
        <v>157.63346832133888</v>
      </c>
      <c r="H102" s="20">
        <v>146.37175327214601</v>
      </c>
      <c r="I102" s="20">
        <v>182.70302723903794</v>
      </c>
      <c r="J102" s="20">
        <v>129.98588482428403</v>
      </c>
      <c r="K102" s="20">
        <v>103.7269590417535</v>
      </c>
      <c r="L102" s="20">
        <v>167.50798582466049</v>
      </c>
      <c r="M102" s="20">
        <v>153.88502647776542</v>
      </c>
      <c r="N102" s="20" t="s">
        <v>65</v>
      </c>
      <c r="O102" s="20" t="s">
        <v>65</v>
      </c>
      <c r="P102" s="46" t="s">
        <v>65</v>
      </c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D102" s="22"/>
      <c r="AE102" s="22"/>
    </row>
    <row r="103" spans="1:31" ht="16.5" customHeight="1">
      <c r="A103" s="21" t="s">
        <v>110</v>
      </c>
      <c r="C103" s="18" t="s">
        <v>6</v>
      </c>
      <c r="D103" s="20">
        <v>83.244544108525957</v>
      </c>
      <c r="E103" s="20">
        <v>85.576474452177891</v>
      </c>
      <c r="F103" s="20">
        <v>103.24021468138449</v>
      </c>
      <c r="G103" s="20">
        <v>134.11865406940905</v>
      </c>
      <c r="H103" s="20">
        <v>122.08776871850118</v>
      </c>
      <c r="I103" s="20">
        <v>164.39840686809097</v>
      </c>
      <c r="J103" s="20">
        <v>107.7030342529039</v>
      </c>
      <c r="K103" s="20">
        <v>77.986746423429508</v>
      </c>
      <c r="L103" s="20">
        <v>141.92569471701867</v>
      </c>
      <c r="M103" s="20">
        <v>135.65807345383627</v>
      </c>
      <c r="N103" s="20" t="s">
        <v>65</v>
      </c>
      <c r="O103" s="20" t="s">
        <v>65</v>
      </c>
      <c r="P103" s="46" t="s">
        <v>65</v>
      </c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</row>
    <row r="104" spans="1:31" ht="6" customHeight="1"/>
    <row r="105" spans="1:31" ht="6" customHeight="1">
      <c r="D105" s="23"/>
      <c r="E105" s="23"/>
      <c r="F105" s="23"/>
      <c r="G105" s="23"/>
      <c r="H105" s="23"/>
      <c r="I105" s="23"/>
      <c r="J105" s="23"/>
    </row>
    <row r="106" spans="1:31" ht="16.5" customHeight="1">
      <c r="C106" s="24" t="s">
        <v>64</v>
      </c>
    </row>
    <row r="107" spans="1:31" ht="16.5" customHeight="1">
      <c r="A107" s="21" t="s">
        <v>111</v>
      </c>
      <c r="C107" s="25" t="s">
        <v>7</v>
      </c>
      <c r="D107" s="26">
        <v>-0.96837859810700033</v>
      </c>
      <c r="E107" s="26">
        <v>2.6909753592133323</v>
      </c>
      <c r="F107" s="26">
        <v>-0.98458020794806034</v>
      </c>
      <c r="G107" s="26">
        <v>4.4325751738395258</v>
      </c>
      <c r="H107" s="26">
        <v>2.3420170065991508</v>
      </c>
      <c r="I107" s="26">
        <v>9.5329843826089657</v>
      </c>
      <c r="J107" s="26">
        <v>9.8234156295671333</v>
      </c>
      <c r="K107" s="26">
        <v>1.0901407973386124</v>
      </c>
      <c r="L107" s="26">
        <v>0.16762351144130605</v>
      </c>
      <c r="M107" s="26">
        <v>1.6394943616371949</v>
      </c>
      <c r="N107" s="26" t="s">
        <v>65</v>
      </c>
      <c r="O107" s="26" t="s">
        <v>65</v>
      </c>
      <c r="P107" s="26" t="s">
        <v>65</v>
      </c>
    </row>
    <row r="108" spans="1:31" ht="16.5" customHeight="1">
      <c r="A108" s="21" t="s">
        <v>112</v>
      </c>
      <c r="C108" s="25" t="s">
        <v>8</v>
      </c>
      <c r="D108" s="47">
        <v>2.5764750026033845E-3</v>
      </c>
      <c r="E108" s="47">
        <v>-4.9929577998858443E-3</v>
      </c>
      <c r="F108" s="47">
        <v>-4.0282924415849797E-2</v>
      </c>
      <c r="G108" s="47">
        <v>0.14635972308518896</v>
      </c>
      <c r="H108" s="47">
        <v>-1.689018346781257E-3</v>
      </c>
      <c r="I108" s="47">
        <v>0.14756333374412489</v>
      </c>
      <c r="J108" s="47">
        <v>-0.22502706542019568</v>
      </c>
      <c r="K108" s="47">
        <v>-0.40633291129636007</v>
      </c>
      <c r="L108" s="47">
        <v>6.5040743544735768E-2</v>
      </c>
      <c r="M108" s="47">
        <v>-1.7447108291991809E-2</v>
      </c>
      <c r="N108" s="47" t="s">
        <v>65</v>
      </c>
      <c r="O108" s="47" t="s">
        <v>65</v>
      </c>
      <c r="P108" s="47" t="s">
        <v>65</v>
      </c>
    </row>
    <row r="109" spans="1:31" ht="16.5" customHeight="1">
      <c r="A109" s="21" t="s">
        <v>113</v>
      </c>
      <c r="C109" s="25" t="s">
        <v>9</v>
      </c>
      <c r="D109" s="47">
        <v>-1.0810209983837193E-2</v>
      </c>
      <c r="E109" s="47">
        <v>3.1672482779866229E-2</v>
      </c>
      <c r="F109" s="47">
        <v>-5.1899910527838711E-2</v>
      </c>
      <c r="G109" s="47">
        <v>0.20936436108443801</v>
      </c>
      <c r="H109" s="47">
        <v>2.7151951351142012E-2</v>
      </c>
      <c r="I109" s="47">
        <v>0.28354771802099599</v>
      </c>
      <c r="J109" s="47">
        <v>-0.12078966819978054</v>
      </c>
      <c r="K109" s="47">
        <v>-0.39759838076404919</v>
      </c>
      <c r="L109" s="47">
        <v>6.7151974252989355E-2</v>
      </c>
      <c r="M109" s="47">
        <v>1.1724570812026158E-3</v>
      </c>
      <c r="N109" s="47" t="s">
        <v>65</v>
      </c>
      <c r="O109" s="47" t="s">
        <v>65</v>
      </c>
      <c r="P109" s="47" t="s">
        <v>65</v>
      </c>
    </row>
    <row r="110" spans="1:31"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9" t="str">
        <f>P95</f>
        <v>Source : MKG_destination - Octobre 2025</v>
      </c>
    </row>
    <row r="111" spans="1:31" ht="12.75" customHeight="1">
      <c r="C111" s="4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  <row r="113" spans="1:31" ht="48" customHeight="1">
      <c r="C113" s="15" t="s">
        <v>23</v>
      </c>
      <c r="D113" s="16">
        <v>45658</v>
      </c>
      <c r="E113" s="16">
        <v>45689</v>
      </c>
      <c r="F113" s="16">
        <v>45717</v>
      </c>
      <c r="G113" s="16">
        <v>45748</v>
      </c>
      <c r="H113" s="16">
        <v>45778</v>
      </c>
      <c r="I113" s="16">
        <v>45809</v>
      </c>
      <c r="J113" s="16">
        <v>45839</v>
      </c>
      <c r="K113" s="16">
        <v>45870</v>
      </c>
      <c r="L113" s="16">
        <v>45901</v>
      </c>
      <c r="M113" s="16">
        <v>45931</v>
      </c>
      <c r="N113" s="16">
        <v>45962</v>
      </c>
      <c r="O113" s="16">
        <v>45992</v>
      </c>
      <c r="P113" s="17" t="s">
        <v>3</v>
      </c>
    </row>
    <row r="114" spans="1:31" ht="16.5" customHeight="1">
      <c r="A114" s="21" t="s">
        <v>114</v>
      </c>
      <c r="C114" s="18" t="s">
        <v>4</v>
      </c>
      <c r="D114" s="19">
        <v>0.77068036314970878</v>
      </c>
      <c r="E114" s="19">
        <v>0.74303605696394304</v>
      </c>
      <c r="F114" s="19">
        <v>0.86591125430182325</v>
      </c>
      <c r="G114" s="19">
        <v>0.89047258979206045</v>
      </c>
      <c r="H114" s="19">
        <v>0.89140435396819651</v>
      </c>
      <c r="I114" s="19">
        <v>0.93256337294723723</v>
      </c>
      <c r="J114" s="19">
        <v>0.85942961621883229</v>
      </c>
      <c r="K114" s="19">
        <v>0.78696876737886368</v>
      </c>
      <c r="L114" s="19">
        <v>0.88297293749179495</v>
      </c>
      <c r="M114" s="19">
        <v>0.88813785931813116</v>
      </c>
      <c r="N114" s="19" t="s">
        <v>65</v>
      </c>
      <c r="O114" s="19" t="s">
        <v>65</v>
      </c>
      <c r="P114" s="19">
        <v>0.85162764600111474</v>
      </c>
    </row>
    <row r="115" spans="1:31" ht="16.5" customHeight="1">
      <c r="A115" s="21" t="s">
        <v>115</v>
      </c>
      <c r="C115" s="18" t="s">
        <v>5</v>
      </c>
      <c r="D115" s="20">
        <v>175.80309911355423</v>
      </c>
      <c r="E115" s="20">
        <v>157.76665465963461</v>
      </c>
      <c r="F115" s="20">
        <v>188.21831794495063</v>
      </c>
      <c r="G115" s="20">
        <v>201.88382169336177</v>
      </c>
      <c r="H115" s="20">
        <v>224.77115167151754</v>
      </c>
      <c r="I115" s="20">
        <v>281.57010107343001</v>
      </c>
      <c r="J115" s="20">
        <v>199.81885819689228</v>
      </c>
      <c r="K115" s="20">
        <v>156.70712350118538</v>
      </c>
      <c r="L115" s="20">
        <v>240.4807509265946</v>
      </c>
      <c r="M115" s="20">
        <v>228.20249644559672</v>
      </c>
      <c r="N115" s="20" t="s">
        <v>65</v>
      </c>
      <c r="O115" s="20" t="s">
        <v>65</v>
      </c>
      <c r="P115" s="46">
        <v>207.83455803459796</v>
      </c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D115" s="22"/>
      <c r="AE115" s="22"/>
    </row>
    <row r="116" spans="1:31" ht="16.5" customHeight="1">
      <c r="A116" s="21" t="s">
        <v>116</v>
      </c>
      <c r="C116" s="18" t="s">
        <v>6</v>
      </c>
      <c r="D116" s="20">
        <v>135.48799626767823</v>
      </c>
      <c r="E116" s="20">
        <v>117.22631299868701</v>
      </c>
      <c r="F116" s="20">
        <v>162.98035977429157</v>
      </c>
      <c r="G116" s="20">
        <v>179.77200954040643</v>
      </c>
      <c r="H116" s="20">
        <v>200.36198324643658</v>
      </c>
      <c r="I116" s="20">
        <v>262.58196317813236</v>
      </c>
      <c r="J116" s="20">
        <v>171.73024461344042</v>
      </c>
      <c r="K116" s="20">
        <v>123.32361182121522</v>
      </c>
      <c r="L116" s="20">
        <v>212.33799505588792</v>
      </c>
      <c r="M116" s="20">
        <v>202.67527668424572</v>
      </c>
      <c r="N116" s="20" t="s">
        <v>65</v>
      </c>
      <c r="O116" s="20" t="s">
        <v>65</v>
      </c>
      <c r="P116" s="46">
        <v>176.99765541668674</v>
      </c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</row>
    <row r="117" spans="1:31" ht="6" customHeight="1"/>
    <row r="118" spans="1:31" ht="6" customHeight="1">
      <c r="D118" s="23"/>
      <c r="E118" s="23"/>
      <c r="F118" s="23"/>
      <c r="G118" s="23"/>
      <c r="H118" s="23"/>
      <c r="I118" s="23"/>
      <c r="J118" s="23"/>
    </row>
    <row r="119" spans="1:31" ht="16.5" customHeight="1">
      <c r="C119" s="24" t="s">
        <v>64</v>
      </c>
    </row>
    <row r="120" spans="1:31" ht="16.5" customHeight="1">
      <c r="A120" s="21" t="s">
        <v>117</v>
      </c>
      <c r="C120" s="25" t="s">
        <v>7</v>
      </c>
      <c r="D120" s="26">
        <v>8.0215263536694614</v>
      </c>
      <c r="E120" s="26">
        <v>4.6358405216548775</v>
      </c>
      <c r="F120" s="26">
        <v>6.2476345289224966</v>
      </c>
      <c r="G120" s="26">
        <v>9.6471773071564506</v>
      </c>
      <c r="H120" s="26">
        <v>8.1130221933603188</v>
      </c>
      <c r="I120" s="26">
        <v>7.6860474798575389</v>
      </c>
      <c r="J120" s="26">
        <v>10.472984695916887</v>
      </c>
      <c r="K120" s="26">
        <v>2.6580410920560182</v>
      </c>
      <c r="L120" s="26">
        <v>0.21678410094756462</v>
      </c>
      <c r="M120" s="26">
        <v>0.96388807868956761</v>
      </c>
      <c r="N120" s="26" t="s">
        <v>65</v>
      </c>
      <c r="O120" s="26" t="s">
        <v>65</v>
      </c>
      <c r="P120" s="26">
        <v>5.8989919673367748</v>
      </c>
    </row>
    <row r="121" spans="1:31" ht="16.5" customHeight="1">
      <c r="A121" s="21" t="s">
        <v>118</v>
      </c>
      <c r="C121" s="25" t="s">
        <v>8</v>
      </c>
      <c r="D121" s="47">
        <v>2.5545763014055645E-2</v>
      </c>
      <c r="E121" s="47">
        <v>5.8587520084278921E-3</v>
      </c>
      <c r="F121" s="47">
        <v>3.8861688929678895E-3</v>
      </c>
      <c r="G121" s="47">
        <v>3.8256353439646507E-2</v>
      </c>
      <c r="H121" s="47">
        <v>5.7593761250636533E-2</v>
      </c>
      <c r="I121" s="47">
        <v>0.1636066114162058</v>
      </c>
      <c r="J121" s="47">
        <v>-0.19240704784454665</v>
      </c>
      <c r="K121" s="47">
        <v>-0.38918545118452808</v>
      </c>
      <c r="L121" s="47">
        <v>4.6379919110074441E-2</v>
      </c>
      <c r="M121" s="47">
        <v>5.729473392739326E-4</v>
      </c>
      <c r="N121" s="47" t="s">
        <v>65</v>
      </c>
      <c r="O121" s="47" t="s">
        <v>65</v>
      </c>
      <c r="P121" s="47">
        <v>-3.0375048408877281E-2</v>
      </c>
    </row>
    <row r="122" spans="1:31" ht="16.5" customHeight="1">
      <c r="A122" s="21" t="s">
        <v>119</v>
      </c>
      <c r="C122" s="25" t="s">
        <v>9</v>
      </c>
      <c r="D122" s="47">
        <v>0.14468925584985581</v>
      </c>
      <c r="E122" s="47">
        <v>7.2790721907652012E-2</v>
      </c>
      <c r="F122" s="47">
        <v>8.1949915209287072E-2</v>
      </c>
      <c r="G122" s="47">
        <v>0.16440538151350426</v>
      </c>
      <c r="H122" s="47">
        <v>0.16348732637088514</v>
      </c>
      <c r="I122" s="47">
        <v>0.26812344409926281</v>
      </c>
      <c r="J122" s="47">
        <v>-8.0337202682789766E-2</v>
      </c>
      <c r="K122" s="47">
        <v>-0.36783359648307845</v>
      </c>
      <c r="L122" s="47">
        <v>4.895527353206619E-2</v>
      </c>
      <c r="M122" s="47">
        <v>1.1551222321586119E-2</v>
      </c>
      <c r="N122" s="47" t="s">
        <v>65</v>
      </c>
      <c r="O122" s="47" t="s">
        <v>65</v>
      </c>
      <c r="P122" s="47">
        <v>4.1786666972309039E-2</v>
      </c>
    </row>
    <row r="123" spans="1:31"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9" t="str">
        <f>P110</f>
        <v>Source : MKG_destination - Octobre 2025</v>
      </c>
    </row>
    <row r="124" spans="1:31" ht="13.5" customHeight="1"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</row>
    <row r="125" spans="1:31">
      <c r="D125" s="13"/>
      <c r="P125" s="48"/>
    </row>
    <row r="126" spans="1:31" ht="48" customHeight="1">
      <c r="C126" s="15" t="s">
        <v>24</v>
      </c>
      <c r="D126" s="16">
        <v>45658</v>
      </c>
      <c r="E126" s="16">
        <v>45689</v>
      </c>
      <c r="F126" s="16">
        <v>45717</v>
      </c>
      <c r="G126" s="16">
        <v>45748</v>
      </c>
      <c r="H126" s="16">
        <v>45778</v>
      </c>
      <c r="I126" s="16">
        <v>45809</v>
      </c>
      <c r="J126" s="16">
        <v>45839</v>
      </c>
      <c r="K126" s="16">
        <v>45870</v>
      </c>
      <c r="L126" s="16">
        <v>45901</v>
      </c>
      <c r="M126" s="16">
        <v>45931</v>
      </c>
      <c r="N126" s="16">
        <v>45962</v>
      </c>
      <c r="O126" s="16">
        <v>45992</v>
      </c>
      <c r="P126" s="17" t="s">
        <v>3</v>
      </c>
    </row>
    <row r="127" spans="1:31" ht="16.5" customHeight="1">
      <c r="A127" s="21" t="s">
        <v>120</v>
      </c>
      <c r="C127" s="18" t="s">
        <v>4</v>
      </c>
      <c r="D127" s="19">
        <v>0.622481312256009</v>
      </c>
      <c r="E127" s="19">
        <v>0.68567664949052731</v>
      </c>
      <c r="F127" s="19">
        <v>0.7901649091513212</v>
      </c>
      <c r="G127" s="19">
        <v>0.82016600061481704</v>
      </c>
      <c r="H127" s="19">
        <v>0.79423140871939368</v>
      </c>
      <c r="I127" s="19">
        <v>0.8729610474158197</v>
      </c>
      <c r="J127" s="19">
        <v>0.78347008906655446</v>
      </c>
      <c r="K127" s="19">
        <v>0.64989587526031189</v>
      </c>
      <c r="L127" s="19">
        <v>0.8315934215049483</v>
      </c>
      <c r="M127" s="19">
        <v>0.86977753662506785</v>
      </c>
      <c r="N127" s="19" t="s">
        <v>65</v>
      </c>
      <c r="O127" s="19" t="s">
        <v>65</v>
      </c>
      <c r="P127" s="19">
        <v>0.77220583064255588</v>
      </c>
    </row>
    <row r="128" spans="1:31" ht="16.5" customHeight="1">
      <c r="A128" s="21" t="s">
        <v>121</v>
      </c>
      <c r="C128" s="18" t="s">
        <v>5</v>
      </c>
      <c r="D128" s="20">
        <v>98.792882403397272</v>
      </c>
      <c r="E128" s="20">
        <v>93.441426114532717</v>
      </c>
      <c r="F128" s="20">
        <v>101.42765968041785</v>
      </c>
      <c r="G128" s="20">
        <v>111.76538523017904</v>
      </c>
      <c r="H128" s="20">
        <v>116.39854940226972</v>
      </c>
      <c r="I128" s="20">
        <v>140.26578975307106</v>
      </c>
      <c r="J128" s="20">
        <v>105.23525877092378</v>
      </c>
      <c r="K128" s="20">
        <v>85.998501852094947</v>
      </c>
      <c r="L128" s="20">
        <v>123.02852770162957</v>
      </c>
      <c r="M128" s="20">
        <v>118.56205570955667</v>
      </c>
      <c r="N128" s="20" t="s">
        <v>65</v>
      </c>
      <c r="O128" s="20" t="s">
        <v>65</v>
      </c>
      <c r="P128" s="46">
        <v>110.87733619620353</v>
      </c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D128" s="22"/>
      <c r="AE128" s="22"/>
    </row>
    <row r="129" spans="1:31" ht="16.5" customHeight="1">
      <c r="A129" s="21" t="s">
        <v>122</v>
      </c>
      <c r="C129" s="18" t="s">
        <v>6</v>
      </c>
      <c r="D129" s="20">
        <v>61.49672308002031</v>
      </c>
      <c r="E129" s="20">
        <v>64.07060398182945</v>
      </c>
      <c r="F129" s="20">
        <v>80.144577496808495</v>
      </c>
      <c r="G129" s="20">
        <v>91.666169011410275</v>
      </c>
      <c r="H129" s="20">
        <v>92.447383864658633</v>
      </c>
      <c r="I129" s="20">
        <v>122.44657073944808</v>
      </c>
      <c r="J129" s="20">
        <v>82.44867756219756</v>
      </c>
      <c r="K129" s="20">
        <v>55.890071632242794</v>
      </c>
      <c r="L129" s="20">
        <v>102.30971429411446</v>
      </c>
      <c r="M129" s="20">
        <v>103.12261275226227</v>
      </c>
      <c r="N129" s="20" t="s">
        <v>65</v>
      </c>
      <c r="O129" s="20" t="s">
        <v>65</v>
      </c>
      <c r="P129" s="46">
        <v>85.620125496823277</v>
      </c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</row>
    <row r="130" spans="1:31" ht="6" customHeight="1"/>
    <row r="131" spans="1:31" ht="6" customHeight="1">
      <c r="D131" s="23"/>
      <c r="E131" s="23"/>
      <c r="F131" s="23"/>
      <c r="G131" s="23"/>
      <c r="H131" s="23"/>
      <c r="I131" s="23"/>
      <c r="J131" s="23"/>
    </row>
    <row r="132" spans="1:31" ht="16.5" customHeight="1">
      <c r="C132" s="24" t="s">
        <v>64</v>
      </c>
    </row>
    <row r="133" spans="1:31" ht="16.5" customHeight="1">
      <c r="A133" s="21" t="s">
        <v>123</v>
      </c>
      <c r="C133" s="25" t="s">
        <v>7</v>
      </c>
      <c r="D133" s="26">
        <v>-4.7254220233682425</v>
      </c>
      <c r="E133" s="26">
        <v>-1.4568795222011155</v>
      </c>
      <c r="F133" s="26">
        <v>-5.544304194088145</v>
      </c>
      <c r="G133" s="26">
        <v>6.0043727954105393</v>
      </c>
      <c r="H133" s="26">
        <v>0.18298283609909927</v>
      </c>
      <c r="I133" s="26">
        <v>9.7899878077178926</v>
      </c>
      <c r="J133" s="26">
        <v>6.4265817926702828</v>
      </c>
      <c r="K133" s="26">
        <v>-7.0652021771619449</v>
      </c>
      <c r="L133" s="26">
        <v>-1.3627600551872954</v>
      </c>
      <c r="M133" s="26">
        <v>2.8129859149169545</v>
      </c>
      <c r="N133" s="26" t="s">
        <v>65</v>
      </c>
      <c r="O133" s="26" t="s">
        <v>65</v>
      </c>
      <c r="P133" s="26">
        <v>0.44185463502800504</v>
      </c>
    </row>
    <row r="134" spans="1:31" ht="16.5" customHeight="1">
      <c r="A134" s="21" t="s">
        <v>124</v>
      </c>
      <c r="C134" s="25" t="s">
        <v>8</v>
      </c>
      <c r="D134" s="47">
        <v>1.5571729078139418E-2</v>
      </c>
      <c r="E134" s="47">
        <v>-9.7415246336064798E-2</v>
      </c>
      <c r="F134" s="47">
        <v>-2.42877241369992E-2</v>
      </c>
      <c r="G134" s="47">
        <v>-3.0020874462678759E-2</v>
      </c>
      <c r="H134" s="47">
        <v>-2.5961171651806558E-2</v>
      </c>
      <c r="I134" s="47">
        <v>8.5454908503364013E-2</v>
      </c>
      <c r="J134" s="47">
        <v>-0.33502670859028127</v>
      </c>
      <c r="K134" s="47">
        <v>-0.48992685942635317</v>
      </c>
      <c r="L134" s="47">
        <v>-5.1407168936212777E-2</v>
      </c>
      <c r="M134" s="47">
        <v>-6.7428896606971378E-2</v>
      </c>
      <c r="N134" s="47" t="s">
        <v>65</v>
      </c>
      <c r="O134" s="47" t="s">
        <v>65</v>
      </c>
      <c r="P134" s="47">
        <v>-0.11678598882305169</v>
      </c>
    </row>
    <row r="135" spans="1:31" ht="16.5" customHeight="1">
      <c r="A135" s="21" t="s">
        <v>125</v>
      </c>
      <c r="C135" s="25" t="s">
        <v>9</v>
      </c>
      <c r="D135" s="47">
        <v>-5.6083495739574385E-2</v>
      </c>
      <c r="E135" s="47">
        <v>-0.1161937654195232</v>
      </c>
      <c r="F135" s="47">
        <v>-8.8261172545370026E-2</v>
      </c>
      <c r="G135" s="47">
        <v>4.6599907258475071E-2</v>
      </c>
      <c r="H135" s="47">
        <v>-2.3711903203841089E-2</v>
      </c>
      <c r="I135" s="47">
        <v>0.22256138139173154</v>
      </c>
      <c r="J135" s="47">
        <v>-0.2756067994118675</v>
      </c>
      <c r="K135" s="47">
        <v>-0.53994115935197018</v>
      </c>
      <c r="L135" s="47">
        <v>-6.6701445641079826E-2</v>
      </c>
      <c r="M135" s="47">
        <v>-3.6260161176363881E-2</v>
      </c>
      <c r="N135" s="47" t="s">
        <v>65</v>
      </c>
      <c r="O135" s="47" t="s">
        <v>65</v>
      </c>
      <c r="P135" s="47">
        <v>-0.11170317210357539</v>
      </c>
    </row>
    <row r="136" spans="1:31"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9" t="str">
        <f>P123</f>
        <v>Source : MKG_destination - Octobre 2025</v>
      </c>
    </row>
    <row r="137" spans="1:31">
      <c r="P137" s="48"/>
    </row>
    <row r="138" spans="1:31">
      <c r="P138" s="48"/>
    </row>
    <row r="139" spans="1:31" ht="48" customHeight="1">
      <c r="C139" s="15" t="s">
        <v>25</v>
      </c>
      <c r="D139" s="16">
        <v>45658</v>
      </c>
      <c r="E139" s="16">
        <v>45689</v>
      </c>
      <c r="F139" s="16">
        <v>45717</v>
      </c>
      <c r="G139" s="16">
        <v>45748</v>
      </c>
      <c r="H139" s="16">
        <v>45778</v>
      </c>
      <c r="I139" s="16">
        <v>45809</v>
      </c>
      <c r="J139" s="16">
        <v>45839</v>
      </c>
      <c r="K139" s="16">
        <v>45870</v>
      </c>
      <c r="L139" s="16">
        <v>45901</v>
      </c>
      <c r="M139" s="16">
        <v>45931</v>
      </c>
      <c r="N139" s="16">
        <v>45962</v>
      </c>
      <c r="O139" s="16">
        <v>45992</v>
      </c>
      <c r="P139" s="17" t="s">
        <v>3</v>
      </c>
    </row>
    <row r="140" spans="1:31" ht="16.5" customHeight="1">
      <c r="A140" s="21" t="s">
        <v>126</v>
      </c>
      <c r="C140" s="18" t="s">
        <v>4</v>
      </c>
      <c r="D140" s="19">
        <v>0.75145540700626168</v>
      </c>
      <c r="E140" s="19">
        <v>0.74502731211150874</v>
      </c>
      <c r="F140" s="19">
        <v>0.79800294232037472</v>
      </c>
      <c r="G140" s="19">
        <v>0.85482489864392563</v>
      </c>
      <c r="H140" s="19">
        <v>0.82303451541440487</v>
      </c>
      <c r="I140" s="19">
        <v>0.90036339494741258</v>
      </c>
      <c r="J140" s="19">
        <v>0.86166758509601116</v>
      </c>
      <c r="K140" s="19">
        <v>0.73468642830464159</v>
      </c>
      <c r="L140" s="19">
        <v>0.8758981000971392</v>
      </c>
      <c r="M140" s="19">
        <v>0.89137023178639763</v>
      </c>
      <c r="N140" s="19" t="s">
        <v>65</v>
      </c>
      <c r="O140" s="19" t="s">
        <v>65</v>
      </c>
      <c r="P140" s="19">
        <v>0.82394138748749979</v>
      </c>
    </row>
    <row r="141" spans="1:31" ht="16.5" customHeight="1">
      <c r="A141" s="21" t="s">
        <v>127</v>
      </c>
      <c r="C141" s="18" t="s">
        <v>5</v>
      </c>
      <c r="D141" s="20">
        <v>157.62775832968543</v>
      </c>
      <c r="E141" s="20">
        <v>148.00370986843768</v>
      </c>
      <c r="F141" s="20">
        <v>172.00044358822564</v>
      </c>
      <c r="G141" s="20">
        <v>183.28368439394171</v>
      </c>
      <c r="H141" s="20">
        <v>195.52700090921232</v>
      </c>
      <c r="I141" s="20">
        <v>240.38643321892889</v>
      </c>
      <c r="J141" s="20">
        <v>172.46638944710639</v>
      </c>
      <c r="K141" s="20">
        <v>140.63728526434448</v>
      </c>
      <c r="L141" s="20">
        <v>211.20989177960894</v>
      </c>
      <c r="M141" s="20">
        <v>198.39933721294662</v>
      </c>
      <c r="N141" s="20" t="s">
        <v>65</v>
      </c>
      <c r="O141" s="20" t="s">
        <v>65</v>
      </c>
      <c r="P141" s="46">
        <v>183.84888103243048</v>
      </c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D141" s="22"/>
      <c r="AE141" s="22"/>
    </row>
    <row r="142" spans="1:31" ht="16.5" customHeight="1">
      <c r="A142" s="21" t="s">
        <v>128</v>
      </c>
      <c r="C142" s="18" t="s">
        <v>6</v>
      </c>
      <c r="D142" s="20">
        <v>118.45023129111843</v>
      </c>
      <c r="E142" s="20">
        <v>110.26680614581372</v>
      </c>
      <c r="F142" s="20">
        <v>137.25686006381369</v>
      </c>
      <c r="G142" s="20">
        <v>156.67545693513648</v>
      </c>
      <c r="H142" s="20">
        <v>160.92547044374547</v>
      </c>
      <c r="I142" s="20">
        <v>216.43514511229429</v>
      </c>
      <c r="J142" s="20">
        <v>148.60869730511635</v>
      </c>
      <c r="K142" s="20">
        <v>103.32430479732224</v>
      </c>
      <c r="L142" s="20">
        <v>184.99834293148186</v>
      </c>
      <c r="M142" s="20">
        <v>176.84726319777187</v>
      </c>
      <c r="N142" s="20" t="s">
        <v>65</v>
      </c>
      <c r="O142" s="20" t="s">
        <v>65</v>
      </c>
      <c r="P142" s="46">
        <v>151.48070212588505</v>
      </c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</row>
    <row r="143" spans="1:31" ht="6" customHeight="1"/>
    <row r="144" spans="1:31" ht="6" customHeight="1">
      <c r="D144" s="23"/>
      <c r="E144" s="23"/>
      <c r="F144" s="23"/>
      <c r="G144" s="23"/>
      <c r="H144" s="23"/>
      <c r="I144" s="23"/>
      <c r="J144" s="23"/>
    </row>
    <row r="145" spans="1:31" ht="16.5" customHeight="1">
      <c r="C145" s="24" t="s">
        <v>64</v>
      </c>
    </row>
    <row r="146" spans="1:31" ht="16.5" customHeight="1">
      <c r="A146" s="21" t="s">
        <v>129</v>
      </c>
      <c r="C146" s="25" t="s">
        <v>7</v>
      </c>
      <c r="D146" s="26">
        <v>1.9687740115685415</v>
      </c>
      <c r="E146" s="26">
        <v>2.9237267549759527</v>
      </c>
      <c r="F146" s="26">
        <v>0.1646040475992816</v>
      </c>
      <c r="G146" s="26">
        <v>5.7832811904101389</v>
      </c>
      <c r="H146" s="26">
        <v>5.0427603693242506</v>
      </c>
      <c r="I146" s="26">
        <v>11.343907085994932</v>
      </c>
      <c r="J146" s="26">
        <v>16.989527797616876</v>
      </c>
      <c r="K146" s="26">
        <v>2.726430009338987</v>
      </c>
      <c r="L146" s="26">
        <v>3.4744483838920481</v>
      </c>
      <c r="M146" s="26">
        <v>0.87895866251073151</v>
      </c>
      <c r="N146" s="26" t="s">
        <v>65</v>
      </c>
      <c r="O146" s="26" t="s">
        <v>65</v>
      </c>
      <c r="P146" s="26">
        <v>5.1598014974849171</v>
      </c>
    </row>
    <row r="147" spans="1:31" ht="16.5" customHeight="1">
      <c r="A147" s="21" t="s">
        <v>130</v>
      </c>
      <c r="C147" s="25" t="s">
        <v>8</v>
      </c>
      <c r="D147" s="47">
        <v>1.6933357196645016E-2</v>
      </c>
      <c r="E147" s="47">
        <v>6.627470457631679E-3</v>
      </c>
      <c r="F147" s="47">
        <v>1.5463802270532234E-3</v>
      </c>
      <c r="G147" s="47">
        <v>4.3434979908003379E-2</v>
      </c>
      <c r="H147" s="47">
        <v>2.0657838391112016E-2</v>
      </c>
      <c r="I147" s="47">
        <v>0.15017703508529334</v>
      </c>
      <c r="J147" s="47">
        <v>-0.20091094795943665</v>
      </c>
      <c r="K147" s="47">
        <v>-0.38536032718858693</v>
      </c>
      <c r="L147" s="47">
        <v>5.8261963257602245E-2</v>
      </c>
      <c r="M147" s="47">
        <v>-1.588339535002925E-2</v>
      </c>
      <c r="N147" s="47" t="s">
        <v>65</v>
      </c>
      <c r="O147" s="47" t="s">
        <v>65</v>
      </c>
      <c r="P147" s="47">
        <v>-3.1589616917032437E-2</v>
      </c>
    </row>
    <row r="148" spans="1:31" ht="16.5" customHeight="1">
      <c r="A148" s="21" t="s">
        <v>131</v>
      </c>
      <c r="C148" s="25" t="s">
        <v>9</v>
      </c>
      <c r="D148" s="47">
        <v>4.429329745819377E-2</v>
      </c>
      <c r="E148" s="47">
        <v>4.7744327139715104E-2</v>
      </c>
      <c r="F148" s="47">
        <v>3.6165398208480859E-3</v>
      </c>
      <c r="G148" s="47">
        <v>0.11915063622527722</v>
      </c>
      <c r="H148" s="47">
        <v>8.7275581773873734E-2</v>
      </c>
      <c r="I148" s="47">
        <v>0.31598079815466984</v>
      </c>
      <c r="J148" s="47">
        <v>-4.6592980641403381E-3</v>
      </c>
      <c r="K148" s="47">
        <v>-0.36167189588208271</v>
      </c>
      <c r="L148" s="47">
        <v>0.10197427093727418</v>
      </c>
      <c r="M148" s="47">
        <v>-6.0826160181908229E-3</v>
      </c>
      <c r="N148" s="47" t="s">
        <v>65</v>
      </c>
      <c r="O148" s="47" t="s">
        <v>65</v>
      </c>
      <c r="P148" s="47">
        <v>3.3107064929999153E-2</v>
      </c>
    </row>
    <row r="149" spans="1:31"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9" t="str">
        <f>P136</f>
        <v>Source : MKG_destination - Octobre 2025</v>
      </c>
    </row>
    <row r="150" spans="1:31">
      <c r="P150" s="48"/>
    </row>
    <row r="152" spans="1:31" ht="48" customHeight="1">
      <c r="C152" s="15" t="s">
        <v>26</v>
      </c>
      <c r="D152" s="16">
        <v>45658</v>
      </c>
      <c r="E152" s="16">
        <v>45689</v>
      </c>
      <c r="F152" s="16">
        <v>45717</v>
      </c>
      <c r="G152" s="16">
        <v>45748</v>
      </c>
      <c r="H152" s="16">
        <v>45778</v>
      </c>
      <c r="I152" s="16">
        <v>45809</v>
      </c>
      <c r="J152" s="16">
        <v>45839</v>
      </c>
      <c r="K152" s="16">
        <v>45870</v>
      </c>
      <c r="L152" s="16">
        <v>45901</v>
      </c>
      <c r="M152" s="16">
        <v>45931</v>
      </c>
      <c r="N152" s="16">
        <v>45962</v>
      </c>
      <c r="O152" s="16">
        <v>45992</v>
      </c>
      <c r="P152" s="17" t="s">
        <v>3</v>
      </c>
    </row>
    <row r="153" spans="1:31" ht="16.5" customHeight="1">
      <c r="A153" s="21" t="s">
        <v>132</v>
      </c>
      <c r="C153" s="18" t="s">
        <v>4</v>
      </c>
      <c r="D153" s="19">
        <v>0.66757453658856181</v>
      </c>
      <c r="E153" s="19">
        <v>0.64241204252751594</v>
      </c>
      <c r="F153" s="19">
        <v>0.72843719734783585</v>
      </c>
      <c r="G153" s="19">
        <v>0.79596224260136383</v>
      </c>
      <c r="H153" s="19">
        <v>0.83994462563645322</v>
      </c>
      <c r="I153" s="19">
        <v>0.89022957924055246</v>
      </c>
      <c r="J153" s="19">
        <v>0.82919787655226573</v>
      </c>
      <c r="K153" s="19">
        <v>0.74102027868505771</v>
      </c>
      <c r="L153" s="19">
        <v>0.83655800792849866</v>
      </c>
      <c r="M153" s="19">
        <v>0.82623658560831637</v>
      </c>
      <c r="N153" s="19" t="s">
        <v>65</v>
      </c>
      <c r="O153" s="19" t="s">
        <v>65</v>
      </c>
      <c r="P153" s="19">
        <v>0.78056994447600725</v>
      </c>
    </row>
    <row r="154" spans="1:31" ht="16.5" customHeight="1">
      <c r="A154" s="21" t="s">
        <v>133</v>
      </c>
      <c r="C154" s="18" t="s">
        <v>5</v>
      </c>
      <c r="D154" s="20">
        <v>368.41395504882513</v>
      </c>
      <c r="E154" s="20">
        <v>323.17482196444473</v>
      </c>
      <c r="F154" s="20">
        <v>352.41508627233213</v>
      </c>
      <c r="G154" s="20">
        <v>382.31114747874778</v>
      </c>
      <c r="H154" s="20">
        <v>429.17149499896641</v>
      </c>
      <c r="I154" s="20">
        <v>527.91864913220718</v>
      </c>
      <c r="J154" s="20">
        <v>424.10348908833669</v>
      </c>
      <c r="K154" s="20">
        <v>351.22055817472949</v>
      </c>
      <c r="L154" s="20">
        <v>455.39514145219101</v>
      </c>
      <c r="M154" s="20">
        <v>447.56358812807952</v>
      </c>
      <c r="N154" s="20" t="s">
        <v>65</v>
      </c>
      <c r="O154" s="20" t="s">
        <v>65</v>
      </c>
      <c r="P154" s="46">
        <v>411.65872004357942</v>
      </c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D154" s="22"/>
      <c r="AE154" s="22"/>
    </row>
    <row r="155" spans="1:31" ht="16.5" customHeight="1">
      <c r="A155" s="21" t="s">
        <v>134</v>
      </c>
      <c r="C155" s="18" t="s">
        <v>6</v>
      </c>
      <c r="D155" s="20">
        <v>245.94377531447864</v>
      </c>
      <c r="E155" s="20">
        <v>207.61139747164529</v>
      </c>
      <c r="F155" s="20">
        <v>256.7122577473134</v>
      </c>
      <c r="G155" s="20">
        <v>304.30523831868481</v>
      </c>
      <c r="H155" s="20">
        <v>360.48029070074381</v>
      </c>
      <c r="I155" s="20">
        <v>469.96879689020562</v>
      </c>
      <c r="J155" s="20">
        <v>351.66571259045577</v>
      </c>
      <c r="K155" s="20">
        <v>260.26155589855961</v>
      </c>
      <c r="L155" s="20">
        <v>380.9644523535618</v>
      </c>
      <c r="M155" s="20">
        <v>369.79341089755121</v>
      </c>
      <c r="N155" s="20" t="s">
        <v>65</v>
      </c>
      <c r="O155" s="20" t="s">
        <v>65</v>
      </c>
      <c r="P155" s="46">
        <v>321.328424247481</v>
      </c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</row>
    <row r="156" spans="1:31" ht="6" customHeight="1"/>
    <row r="157" spans="1:31" ht="6" customHeight="1">
      <c r="D157" s="23"/>
      <c r="E157" s="23"/>
      <c r="F157" s="23"/>
      <c r="G157" s="23"/>
      <c r="H157" s="23"/>
      <c r="I157" s="23"/>
      <c r="J157" s="23"/>
    </row>
    <row r="158" spans="1:31" ht="16.5" customHeight="1">
      <c r="C158" s="24" t="s">
        <v>64</v>
      </c>
    </row>
    <row r="159" spans="1:31" ht="16.5" customHeight="1">
      <c r="A159" s="21" t="s">
        <v>135</v>
      </c>
      <c r="C159" s="25" t="s">
        <v>7</v>
      </c>
      <c r="D159" s="26">
        <v>4.4758041418124339</v>
      </c>
      <c r="E159" s="26">
        <v>-1.2190300916444241</v>
      </c>
      <c r="F159" s="26">
        <v>-0.96980809203049967</v>
      </c>
      <c r="G159" s="26">
        <v>1.8497332874402139</v>
      </c>
      <c r="H159" s="26">
        <v>2.9557244026123031</v>
      </c>
      <c r="I159" s="26">
        <v>7.5823680672271525</v>
      </c>
      <c r="J159" s="26">
        <v>11.511538617892292</v>
      </c>
      <c r="K159" s="26">
        <v>2.6516921426433027</v>
      </c>
      <c r="L159" s="26">
        <v>1.4601880222160468</v>
      </c>
      <c r="M159" s="26">
        <v>-0.79409991682775072</v>
      </c>
      <c r="N159" s="26" t="s">
        <v>65</v>
      </c>
      <c r="O159" s="26" t="s">
        <v>65</v>
      </c>
      <c r="P159" s="26">
        <v>3.0099287465628066</v>
      </c>
    </row>
    <row r="160" spans="1:31" ht="16.5" customHeight="1">
      <c r="A160" s="21" t="s">
        <v>136</v>
      </c>
      <c r="C160" s="25" t="s">
        <v>8</v>
      </c>
      <c r="D160" s="47">
        <v>7.8939253475595716E-2</v>
      </c>
      <c r="E160" s="47">
        <v>-1.2244485901855562E-3</v>
      </c>
      <c r="F160" s="47">
        <v>8.8874010395385561E-3</v>
      </c>
      <c r="G160" s="47">
        <v>7.0048750374098523E-2</v>
      </c>
      <c r="H160" s="47">
        <v>4.5403389864034915E-2</v>
      </c>
      <c r="I160" s="47">
        <v>0.17102289192753317</v>
      </c>
      <c r="J160" s="47">
        <v>-0.16665826167683317</v>
      </c>
      <c r="K160" s="47">
        <v>-0.33700586290364376</v>
      </c>
      <c r="L160" s="47">
        <v>6.2069022550080621E-2</v>
      </c>
      <c r="M160" s="47">
        <v>7.8056128149231352E-2</v>
      </c>
      <c r="N160" s="47" t="s">
        <v>65</v>
      </c>
      <c r="O160" s="47" t="s">
        <v>65</v>
      </c>
      <c r="P160" s="47">
        <v>-5.2469271119365279E-3</v>
      </c>
    </row>
    <row r="161" spans="1:31" ht="16.5" customHeight="1">
      <c r="A161" s="21" t="s">
        <v>137</v>
      </c>
      <c r="C161" s="25" t="s">
        <v>9</v>
      </c>
      <c r="D161" s="47">
        <v>0.15647606916556156</v>
      </c>
      <c r="E161" s="47">
        <v>-1.9824098655012112E-2</v>
      </c>
      <c r="F161" s="47">
        <v>-4.3679898661963534E-3</v>
      </c>
      <c r="G161" s="47">
        <v>9.5507195739123363E-2</v>
      </c>
      <c r="H161" s="47">
        <v>8.3532368425556225E-2</v>
      </c>
      <c r="I161" s="47">
        <v>0.28004870568149509</v>
      </c>
      <c r="J161" s="47">
        <v>-3.2317401455024597E-2</v>
      </c>
      <c r="K161" s="47">
        <v>-0.31240057132457799</v>
      </c>
      <c r="L161" s="47">
        <v>8.0936458575187054E-2</v>
      </c>
      <c r="M161" s="47">
        <v>6.7793513841173159E-2</v>
      </c>
      <c r="N161" s="47" t="s">
        <v>65</v>
      </c>
      <c r="O161" s="47" t="s">
        <v>65</v>
      </c>
      <c r="P161" s="47">
        <v>3.4649847556710744E-2</v>
      </c>
    </row>
    <row r="162" spans="1:31"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9" t="str">
        <f>P149</f>
        <v>Source : MKG_destination - Octobre 2025</v>
      </c>
    </row>
    <row r="164" spans="1:31" ht="24.6">
      <c r="B164" s="43" t="s">
        <v>21</v>
      </c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</row>
    <row r="165" spans="1:31" ht="24">
      <c r="C165" s="4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</row>
    <row r="166" spans="1:31" ht="48" customHeight="1">
      <c r="C166" s="15" t="s">
        <v>27</v>
      </c>
      <c r="D166" s="16">
        <v>45658</v>
      </c>
      <c r="E166" s="16">
        <v>45689</v>
      </c>
      <c r="F166" s="16">
        <v>45717</v>
      </c>
      <c r="G166" s="16">
        <v>45748</v>
      </c>
      <c r="H166" s="16">
        <v>45778</v>
      </c>
      <c r="I166" s="16">
        <v>45809</v>
      </c>
      <c r="J166" s="16">
        <v>45839</v>
      </c>
      <c r="K166" s="16">
        <v>45870</v>
      </c>
      <c r="L166" s="16">
        <v>45901</v>
      </c>
      <c r="M166" s="16">
        <v>45931</v>
      </c>
      <c r="N166" s="16">
        <v>45962</v>
      </c>
      <c r="O166" s="16">
        <v>45992</v>
      </c>
      <c r="P166" s="17" t="s">
        <v>3</v>
      </c>
    </row>
    <row r="167" spans="1:31" ht="16.5" customHeight="1">
      <c r="A167" s="21" t="s">
        <v>138</v>
      </c>
      <c r="C167" s="18" t="s">
        <v>4</v>
      </c>
      <c r="D167" s="19">
        <v>0.5927814875183296</v>
      </c>
      <c r="E167" s="19">
        <v>0.66270205521811876</v>
      </c>
      <c r="F167" s="19">
        <v>0.7644257703081232</v>
      </c>
      <c r="G167" s="19">
        <v>0.83111694161904415</v>
      </c>
      <c r="H167" s="19">
        <v>0.80930437453991111</v>
      </c>
      <c r="I167" s="19">
        <v>0.86210573610903096</v>
      </c>
      <c r="J167" s="19">
        <v>0.78298054803886918</v>
      </c>
      <c r="K167" s="19">
        <v>0.67808735376302942</v>
      </c>
      <c r="L167" s="19">
        <v>0.80883694791735905</v>
      </c>
      <c r="M167" s="19">
        <v>0.84765807962529272</v>
      </c>
      <c r="N167" s="19" t="s">
        <v>65</v>
      </c>
      <c r="O167" s="19" t="s">
        <v>65</v>
      </c>
      <c r="P167" s="19">
        <v>0.76445527126571666</v>
      </c>
    </row>
    <row r="168" spans="1:31" ht="16.5" customHeight="1">
      <c r="A168" s="21" t="s">
        <v>139</v>
      </c>
      <c r="C168" s="18" t="s">
        <v>5</v>
      </c>
      <c r="D168" s="20">
        <v>98.888775337671362</v>
      </c>
      <c r="E168" s="20">
        <v>91.698426540688828</v>
      </c>
      <c r="F168" s="20">
        <v>104.49528782053484</v>
      </c>
      <c r="G168" s="20">
        <v>115.01778312957224</v>
      </c>
      <c r="H168" s="20">
        <v>123.07612171165719</v>
      </c>
      <c r="I168" s="20">
        <v>153.36086999763737</v>
      </c>
      <c r="J168" s="20">
        <v>108.91160391504965</v>
      </c>
      <c r="K168" s="20">
        <v>87.80330481988355</v>
      </c>
      <c r="L168" s="20">
        <v>132.0682746265465</v>
      </c>
      <c r="M168" s="20">
        <v>125.1437660264712</v>
      </c>
      <c r="N168" s="20" t="s">
        <v>65</v>
      </c>
      <c r="O168" s="20" t="s">
        <v>65</v>
      </c>
      <c r="P168" s="46">
        <v>115.79012846216636</v>
      </c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D168" s="22"/>
      <c r="AE168" s="22"/>
    </row>
    <row r="169" spans="1:31" ht="16.5" customHeight="1">
      <c r="A169" s="21" t="s">
        <v>140</v>
      </c>
      <c r="C169" s="18" t="s">
        <v>6</v>
      </c>
      <c r="D169" s="20">
        <v>58.619435343530739</v>
      </c>
      <c r="E169" s="20">
        <v>60.768735728782168</v>
      </c>
      <c r="F169" s="20">
        <v>79.878890885781402</v>
      </c>
      <c r="G169" s="20">
        <v>95.593228146452574</v>
      </c>
      <c r="H169" s="20">
        <v>99.606043702650695</v>
      </c>
      <c r="I169" s="20">
        <v>132.21328571963457</v>
      </c>
      <c r="J169" s="20">
        <v>85.27566732119783</v>
      </c>
      <c r="K169" s="20">
        <v>59.538310616963486</v>
      </c>
      <c r="L169" s="20">
        <v>106.82170016564746</v>
      </c>
      <c r="M169" s="20">
        <v>106.07912438707552</v>
      </c>
      <c r="N169" s="20" t="s">
        <v>65</v>
      </c>
      <c r="O169" s="20" t="s">
        <v>65</v>
      </c>
      <c r="P169" s="46">
        <v>88.516374063437567</v>
      </c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</row>
    <row r="170" spans="1:31" ht="6" customHeight="1"/>
    <row r="171" spans="1:31" ht="6" customHeight="1">
      <c r="D171" s="23"/>
      <c r="E171" s="23"/>
      <c r="F171" s="23"/>
      <c r="G171" s="23"/>
      <c r="H171" s="23"/>
      <c r="I171" s="23"/>
      <c r="J171" s="23"/>
    </row>
    <row r="172" spans="1:31" ht="16.5" customHeight="1">
      <c r="C172" s="24" t="s">
        <v>64</v>
      </c>
    </row>
    <row r="173" spans="1:31" ht="16.5" customHeight="1">
      <c r="A173" s="21" t="s">
        <v>141</v>
      </c>
      <c r="C173" s="25" t="s">
        <v>7</v>
      </c>
      <c r="D173" s="26">
        <v>4.3323375358617859</v>
      </c>
      <c r="E173" s="26">
        <v>8.541786848422328</v>
      </c>
      <c r="F173" s="26">
        <v>0.3352170605120719</v>
      </c>
      <c r="G173" s="26">
        <v>7.9891029062434509</v>
      </c>
      <c r="H173" s="26">
        <v>5.6947959532963495</v>
      </c>
      <c r="I173" s="26">
        <v>16.895349050130768</v>
      </c>
      <c r="J173" s="26">
        <v>11.039367097881559</v>
      </c>
      <c r="K173" s="26">
        <v>-7.4012551559876627E-2</v>
      </c>
      <c r="L173" s="26">
        <v>1.3485119660513578</v>
      </c>
      <c r="M173" s="26">
        <v>1.4951163369616771</v>
      </c>
      <c r="N173" s="26" t="s">
        <v>65</v>
      </c>
      <c r="O173" s="26" t="s">
        <v>65</v>
      </c>
      <c r="P173" s="26">
        <v>5.7787691694146881</v>
      </c>
    </row>
    <row r="174" spans="1:31" ht="16.5" customHeight="1">
      <c r="A174" s="21" t="s">
        <v>142</v>
      </c>
      <c r="C174" s="25" t="s">
        <v>8</v>
      </c>
      <c r="D174" s="47">
        <v>-1.8634169974832915E-2</v>
      </c>
      <c r="E174" s="47">
        <v>-5.7823395376878639E-2</v>
      </c>
      <c r="F174" s="47">
        <v>-3.7630669105098269E-2</v>
      </c>
      <c r="G174" s="47">
        <v>3.5025478486814476E-2</v>
      </c>
      <c r="H174" s="47">
        <v>6.5781863075999869E-3</v>
      </c>
      <c r="I174" s="47">
        <v>0.15151366734654337</v>
      </c>
      <c r="J174" s="47">
        <v>-0.28847506994960415</v>
      </c>
      <c r="K174" s="47">
        <v>-0.45940975741859014</v>
      </c>
      <c r="L174" s="47">
        <v>-7.941244302726469E-3</v>
      </c>
      <c r="M174" s="47">
        <v>-2.9494786544905227E-2</v>
      </c>
      <c r="N174" s="47" t="s">
        <v>65</v>
      </c>
      <c r="O174" s="47" t="s">
        <v>65</v>
      </c>
      <c r="P174" s="47">
        <v>-8.0777041559072393E-2</v>
      </c>
    </row>
    <row r="175" spans="1:31" ht="16.5" customHeight="1">
      <c r="A175" s="21" t="s">
        <v>143</v>
      </c>
      <c r="C175" s="25" t="s">
        <v>9</v>
      </c>
      <c r="D175" s="47">
        <v>5.8744030978807205E-2</v>
      </c>
      <c r="E175" s="47">
        <v>8.158578843938824E-2</v>
      </c>
      <c r="F175" s="47">
        <v>-3.3391885650312036E-2</v>
      </c>
      <c r="G175" s="47">
        <v>0.14509789372171777</v>
      </c>
      <c r="H175" s="47">
        <v>8.2768902140174516E-2</v>
      </c>
      <c r="I175" s="47">
        <v>0.43219118760413999</v>
      </c>
      <c r="J175" s="47">
        <v>-0.17169038130900982</v>
      </c>
      <c r="K175" s="47">
        <v>-0.45999916289233933</v>
      </c>
      <c r="L175" s="47">
        <v>8.8790238547735711E-3</v>
      </c>
      <c r="M175" s="47">
        <v>-1.2069469528592003E-2</v>
      </c>
      <c r="N175" s="47" t="s">
        <v>65</v>
      </c>
      <c r="O175" s="47" t="s">
        <v>65</v>
      </c>
      <c r="P175" s="47">
        <v>-5.607648684461175E-3</v>
      </c>
    </row>
    <row r="176" spans="1:31"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9" t="str">
        <f>P162</f>
        <v>Source : MKG_destination - Octobre 2025</v>
      </c>
    </row>
    <row r="177" spans="1:31" ht="12.75" customHeight="1">
      <c r="C177" s="4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</row>
    <row r="179" spans="1:31" ht="48" customHeight="1">
      <c r="C179" s="15" t="s">
        <v>28</v>
      </c>
      <c r="D179" s="16">
        <v>45658</v>
      </c>
      <c r="E179" s="16">
        <v>45689</v>
      </c>
      <c r="F179" s="16">
        <v>45717</v>
      </c>
      <c r="G179" s="16">
        <v>45748</v>
      </c>
      <c r="H179" s="16">
        <v>45778</v>
      </c>
      <c r="I179" s="16">
        <v>45809</v>
      </c>
      <c r="J179" s="16">
        <v>45839</v>
      </c>
      <c r="K179" s="16">
        <v>45870</v>
      </c>
      <c r="L179" s="16">
        <v>45901</v>
      </c>
      <c r="M179" s="16">
        <v>45931</v>
      </c>
      <c r="N179" s="16">
        <v>45962</v>
      </c>
      <c r="O179" s="16">
        <v>45992</v>
      </c>
      <c r="P179" s="17" t="s">
        <v>3</v>
      </c>
    </row>
    <row r="180" spans="1:31" ht="16.5" customHeight="1">
      <c r="A180" s="21" t="s">
        <v>144</v>
      </c>
      <c r="C180" s="18" t="s">
        <v>4</v>
      </c>
      <c r="D180" s="19">
        <v>0.75458947243346008</v>
      </c>
      <c r="E180" s="19">
        <v>0.74349322068542623</v>
      </c>
      <c r="F180" s="19">
        <v>0.84146287271703868</v>
      </c>
      <c r="G180" s="19">
        <v>0.85750246573729227</v>
      </c>
      <c r="H180" s="19">
        <v>0.82512297711556282</v>
      </c>
      <c r="I180" s="19">
        <v>0.90137779934418516</v>
      </c>
      <c r="J180" s="19">
        <v>0.80460293301850561</v>
      </c>
      <c r="K180" s="19">
        <v>0.74017864762609165</v>
      </c>
      <c r="L180" s="19">
        <v>0.86384521659987379</v>
      </c>
      <c r="M180" s="19">
        <v>0.88679491076468797</v>
      </c>
      <c r="N180" s="19" t="s">
        <v>65</v>
      </c>
      <c r="O180" s="19" t="s">
        <v>65</v>
      </c>
      <c r="P180" s="19">
        <v>0.82280713926165827</v>
      </c>
    </row>
    <row r="181" spans="1:31" ht="16.5" customHeight="1">
      <c r="A181" s="21" t="s">
        <v>145</v>
      </c>
      <c r="C181" s="18" t="s">
        <v>5</v>
      </c>
      <c r="D181" s="20">
        <v>129.40952865890415</v>
      </c>
      <c r="E181" s="20">
        <v>125.3069058354716</v>
      </c>
      <c r="F181" s="20">
        <v>144.55471589883908</v>
      </c>
      <c r="G181" s="20">
        <v>157.07476427443305</v>
      </c>
      <c r="H181" s="20">
        <v>168.38756885044063</v>
      </c>
      <c r="I181" s="20">
        <v>203.20376223491027</v>
      </c>
      <c r="J181" s="20">
        <v>146.68849068455432</v>
      </c>
      <c r="K181" s="20">
        <v>120.19843455749535</v>
      </c>
      <c r="L181" s="20">
        <v>182.33694941032525</v>
      </c>
      <c r="M181" s="20">
        <v>170.14833829122188</v>
      </c>
      <c r="N181" s="20" t="s">
        <v>65</v>
      </c>
      <c r="O181" s="20" t="s">
        <v>65</v>
      </c>
      <c r="P181" s="46">
        <v>156.64419372799495</v>
      </c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D181" s="22"/>
      <c r="AE181" s="22"/>
    </row>
    <row r="182" spans="1:31" ht="16.5" customHeight="1">
      <c r="A182" s="21" t="s">
        <v>146</v>
      </c>
      <c r="C182" s="18" t="s">
        <v>6</v>
      </c>
      <c r="D182" s="20">
        <v>97.651067958585216</v>
      </c>
      <c r="E182" s="20">
        <v>93.1648349937402</v>
      </c>
      <c r="F182" s="20">
        <v>121.63742650503251</v>
      </c>
      <c r="G182" s="20">
        <v>134.69199767043028</v>
      </c>
      <c r="H182" s="20">
        <v>138.9404521191274</v>
      </c>
      <c r="I182" s="20">
        <v>183.16336002176246</v>
      </c>
      <c r="J182" s="20">
        <v>118.02598984485014</v>
      </c>
      <c r="K182" s="20">
        <v>88.968314737540183</v>
      </c>
      <c r="L182" s="20">
        <v>157.51090155752263</v>
      </c>
      <c r="M182" s="20">
        <v>150.88668047172405</v>
      </c>
      <c r="N182" s="20" t="s">
        <v>65</v>
      </c>
      <c r="O182" s="20" t="s">
        <v>65</v>
      </c>
      <c r="P182" s="46">
        <v>128.8879609232805</v>
      </c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</row>
    <row r="183" spans="1:31" ht="6" customHeight="1"/>
    <row r="184" spans="1:31" ht="6" customHeight="1">
      <c r="D184" s="23"/>
      <c r="E184" s="23"/>
      <c r="F184" s="23"/>
      <c r="G184" s="23"/>
      <c r="H184" s="23"/>
      <c r="I184" s="23"/>
      <c r="J184" s="23"/>
    </row>
    <row r="185" spans="1:31" ht="16.5" customHeight="1">
      <c r="C185" s="24" t="s">
        <v>64</v>
      </c>
    </row>
    <row r="186" spans="1:31" ht="16.5" customHeight="1">
      <c r="A186" s="21" t="s">
        <v>147</v>
      </c>
      <c r="C186" s="25" t="s">
        <v>7</v>
      </c>
      <c r="D186" s="26">
        <v>8.6166754509081063</v>
      </c>
      <c r="E186" s="26">
        <v>8.7427678641107889</v>
      </c>
      <c r="F186" s="26">
        <v>3.6665457102039611</v>
      </c>
      <c r="G186" s="26">
        <v>7.4284049886461867</v>
      </c>
      <c r="H186" s="26">
        <v>3.2136635292011717</v>
      </c>
      <c r="I186" s="26">
        <v>9.3626707641128348</v>
      </c>
      <c r="J186" s="26">
        <v>8.1302930169746208</v>
      </c>
      <c r="K186" s="26">
        <v>-0.87275300435067926</v>
      </c>
      <c r="L186" s="26">
        <v>1.1231234836955872</v>
      </c>
      <c r="M186" s="26">
        <v>0.58043426447368374</v>
      </c>
      <c r="N186" s="26" t="s">
        <v>65</v>
      </c>
      <c r="O186" s="26" t="s">
        <v>65</v>
      </c>
      <c r="P186" s="26">
        <v>4.9869743287851653</v>
      </c>
    </row>
    <row r="187" spans="1:31" ht="16.5" customHeight="1">
      <c r="A187" s="21" t="s">
        <v>148</v>
      </c>
      <c r="C187" s="25" t="s">
        <v>8</v>
      </c>
      <c r="D187" s="47">
        <v>-1.8330618939457533E-2</v>
      </c>
      <c r="E187" s="47">
        <v>-8.0632679186604106E-3</v>
      </c>
      <c r="F187" s="47">
        <v>-4.4781109482204373E-2</v>
      </c>
      <c r="G187" s="47">
        <v>2.788610250002499E-2</v>
      </c>
      <c r="H187" s="47">
        <v>2.7998785406913029E-2</v>
      </c>
      <c r="I187" s="47">
        <v>0.17515232690365301</v>
      </c>
      <c r="J187" s="47">
        <v>-0.17233773431578792</v>
      </c>
      <c r="K187" s="47">
        <v>-0.38298115507479191</v>
      </c>
      <c r="L187" s="47">
        <v>3.4566888851462085E-2</v>
      </c>
      <c r="M187" s="47">
        <v>-3.3397350617756838E-2</v>
      </c>
      <c r="N187" s="47" t="s">
        <v>65</v>
      </c>
      <c r="O187" s="47" t="s">
        <v>65</v>
      </c>
      <c r="P187" s="47">
        <v>-4.4220395776642385E-2</v>
      </c>
    </row>
    <row r="188" spans="1:31" ht="16.5" customHeight="1">
      <c r="A188" s="21" t="s">
        <v>149</v>
      </c>
      <c r="C188" s="25" t="s">
        <v>9</v>
      </c>
      <c r="D188" s="47">
        <v>0.10821694190585607</v>
      </c>
      <c r="E188" s="47">
        <v>0.12412280235487927</v>
      </c>
      <c r="F188" s="47">
        <v>-1.262658038651665E-3</v>
      </c>
      <c r="G188" s="47">
        <v>0.12537556517151449</v>
      </c>
      <c r="H188" s="47">
        <v>6.9659555971110398E-2</v>
      </c>
      <c r="I188" s="47">
        <v>0.31136463843742357</v>
      </c>
      <c r="J188" s="47">
        <v>-7.9303907237084026E-2</v>
      </c>
      <c r="K188" s="47">
        <v>-0.39017170933520884</v>
      </c>
      <c r="L188" s="47">
        <v>4.8194936164508206E-2</v>
      </c>
      <c r="M188" s="47">
        <v>-2.7028958967097227E-2</v>
      </c>
      <c r="N188" s="47" t="s">
        <v>65</v>
      </c>
      <c r="O188" s="47" t="s">
        <v>65</v>
      </c>
      <c r="P188" s="47">
        <v>1.7446284798867451E-2</v>
      </c>
    </row>
    <row r="189" spans="1:31"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9" t="str">
        <f>P176</f>
        <v>Source : MKG_destination - Octobre 2025</v>
      </c>
    </row>
    <row r="190" spans="1:31" ht="13.5" customHeight="1"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</row>
    <row r="191" spans="1:31">
      <c r="D191" s="13"/>
      <c r="P191" s="48"/>
    </row>
    <row r="192" spans="1:31" ht="48" customHeight="1">
      <c r="C192" s="15" t="s">
        <v>29</v>
      </c>
      <c r="D192" s="16">
        <v>45658</v>
      </c>
      <c r="E192" s="16">
        <v>45689</v>
      </c>
      <c r="F192" s="16">
        <v>45717</v>
      </c>
      <c r="G192" s="16">
        <v>45748</v>
      </c>
      <c r="H192" s="16">
        <v>45778</v>
      </c>
      <c r="I192" s="16">
        <v>45809</v>
      </c>
      <c r="J192" s="16">
        <v>45839</v>
      </c>
      <c r="K192" s="16">
        <v>45870</v>
      </c>
      <c r="L192" s="16">
        <v>45901</v>
      </c>
      <c r="M192" s="16">
        <v>45931</v>
      </c>
      <c r="N192" s="16">
        <v>45962</v>
      </c>
      <c r="O192" s="16">
        <v>45992</v>
      </c>
      <c r="P192" s="17" t="s">
        <v>3</v>
      </c>
    </row>
    <row r="193" spans="1:31" ht="16.5" customHeight="1">
      <c r="A193" s="21" t="s">
        <v>150</v>
      </c>
      <c r="C193" s="18" t="s">
        <v>4</v>
      </c>
      <c r="D193" s="19">
        <v>0.7380043309778892</v>
      </c>
      <c r="E193" s="19">
        <v>0.73355658052694761</v>
      </c>
      <c r="F193" s="19">
        <v>0.84658160672952065</v>
      </c>
      <c r="G193" s="19">
        <v>0.88564208324861304</v>
      </c>
      <c r="H193" s="19">
        <v>0.88474957794034892</v>
      </c>
      <c r="I193" s="19">
        <v>0.90011559323038615</v>
      </c>
      <c r="J193" s="19">
        <v>0.87487620610622219</v>
      </c>
      <c r="K193" s="19">
        <v>0.81150537029747516</v>
      </c>
      <c r="L193" s="19">
        <v>0.84507369153997913</v>
      </c>
      <c r="M193" s="19">
        <v>0.87881427367237985</v>
      </c>
      <c r="N193" s="19" t="s">
        <v>65</v>
      </c>
      <c r="O193" s="19" t="s">
        <v>65</v>
      </c>
      <c r="P193" s="19">
        <v>0.84071939500702042</v>
      </c>
    </row>
    <row r="194" spans="1:31" ht="16.5" customHeight="1">
      <c r="A194" s="21" t="s">
        <v>151</v>
      </c>
      <c r="C194" s="18" t="s">
        <v>5</v>
      </c>
      <c r="D194" s="20">
        <v>289.76650877379251</v>
      </c>
      <c r="E194" s="20">
        <v>254.47407676571922</v>
      </c>
      <c r="F194" s="20">
        <v>302.7379179899803</v>
      </c>
      <c r="G194" s="20">
        <v>344.8561710806822</v>
      </c>
      <c r="H194" s="20">
        <v>375.5665225281453</v>
      </c>
      <c r="I194" s="20">
        <v>469.29042053574369</v>
      </c>
      <c r="J194" s="20">
        <v>347.23020129208578</v>
      </c>
      <c r="K194" s="20">
        <v>279.02729773361165</v>
      </c>
      <c r="L194" s="20">
        <v>391.18230042828208</v>
      </c>
      <c r="M194" s="20">
        <v>387.47563754915751</v>
      </c>
      <c r="N194" s="20" t="s">
        <v>65</v>
      </c>
      <c r="O194" s="20" t="s">
        <v>65</v>
      </c>
      <c r="P194" s="46">
        <v>347.63986577549457</v>
      </c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D194" s="22"/>
      <c r="AE194" s="22"/>
    </row>
    <row r="195" spans="1:31" ht="16.5" customHeight="1">
      <c r="A195" s="21" t="s">
        <v>152</v>
      </c>
      <c r="C195" s="18" t="s">
        <v>6</v>
      </c>
      <c r="D195" s="20">
        <v>213.84893844740142</v>
      </c>
      <c r="E195" s="20">
        <v>186.67113358501294</v>
      </c>
      <c r="F195" s="20">
        <v>256.29235302990742</v>
      </c>
      <c r="G195" s="20">
        <v>305.41913777703547</v>
      </c>
      <c r="H195" s="20">
        <v>332.28232229530107</v>
      </c>
      <c r="I195" s="20">
        <v>422.41562527786834</v>
      </c>
      <c r="J195" s="20">
        <v>303.78344115191987</v>
      </c>
      <c r="K195" s="20">
        <v>226.43215057041837</v>
      </c>
      <c r="L195" s="20">
        <v>330.57787068802946</v>
      </c>
      <c r="M195" s="20">
        <v>340.51912097850521</v>
      </c>
      <c r="N195" s="20" t="s">
        <v>65</v>
      </c>
      <c r="O195" s="20" t="s">
        <v>65</v>
      </c>
      <c r="P195" s="46">
        <v>292.26757763509556</v>
      </c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</row>
    <row r="196" spans="1:31" ht="6" customHeight="1"/>
    <row r="197" spans="1:31" ht="6" customHeight="1">
      <c r="D197" s="23"/>
      <c r="E197" s="23"/>
      <c r="F197" s="23"/>
      <c r="G197" s="23"/>
      <c r="H197" s="23"/>
      <c r="I197" s="23"/>
      <c r="J197" s="23"/>
    </row>
    <row r="198" spans="1:31" ht="16.5" customHeight="1">
      <c r="C198" s="24" t="s">
        <v>64</v>
      </c>
    </row>
    <row r="199" spans="1:31" ht="16.5" customHeight="1">
      <c r="A199" s="21" t="s">
        <v>153</v>
      </c>
      <c r="C199" s="25" t="s">
        <v>7</v>
      </c>
      <c r="D199" s="26">
        <v>-0.95118738396827718</v>
      </c>
      <c r="E199" s="26">
        <v>-2.3167794959783383</v>
      </c>
      <c r="F199" s="26">
        <v>-0.27848091142791409</v>
      </c>
      <c r="G199" s="26">
        <v>4.1889371124332664</v>
      </c>
      <c r="H199" s="26">
        <v>4.9469956556384087</v>
      </c>
      <c r="I199" s="26">
        <v>6.077873011086532</v>
      </c>
      <c r="J199" s="26">
        <v>5.1795614785287487</v>
      </c>
      <c r="K199" s="26">
        <v>-1.0186786290149352</v>
      </c>
      <c r="L199" s="26">
        <v>-0.18337341165045595</v>
      </c>
      <c r="M199" s="26">
        <v>0.83245829507303526</v>
      </c>
      <c r="N199" s="26" t="s">
        <v>65</v>
      </c>
      <c r="O199" s="26" t="s">
        <v>65</v>
      </c>
      <c r="P199" s="26">
        <v>1.7186109206423161</v>
      </c>
    </row>
    <row r="200" spans="1:31" ht="16.5" customHeight="1">
      <c r="A200" s="21" t="s">
        <v>154</v>
      </c>
      <c r="C200" s="25" t="s">
        <v>8</v>
      </c>
      <c r="D200" s="47">
        <v>3.6591953890328766E-2</v>
      </c>
      <c r="E200" s="47">
        <v>-2.3352463996521022E-3</v>
      </c>
      <c r="F200" s="47">
        <v>7.49668339841425E-3</v>
      </c>
      <c r="G200" s="47">
        <v>7.7746945414410185E-2</v>
      </c>
      <c r="H200" s="47">
        <v>4.203686096281789E-2</v>
      </c>
      <c r="I200" s="47">
        <v>0.22262156454444004</v>
      </c>
      <c r="J200" s="47">
        <v>-4.0749744155095025E-2</v>
      </c>
      <c r="K200" s="47">
        <v>-0.25282571145507748</v>
      </c>
      <c r="L200" s="47">
        <v>5.4188120495484382E-2</v>
      </c>
      <c r="M200" s="47">
        <v>5.5475701142474243E-2</v>
      </c>
      <c r="N200" s="47" t="s">
        <v>65</v>
      </c>
      <c r="O200" s="47" t="s">
        <v>65</v>
      </c>
      <c r="P200" s="47">
        <v>2.5695537810267899E-2</v>
      </c>
    </row>
    <row r="201" spans="1:31" ht="16.5" customHeight="1">
      <c r="A201" s="21" t="s">
        <v>155</v>
      </c>
      <c r="C201" s="25" t="s">
        <v>9</v>
      </c>
      <c r="D201" s="47">
        <v>2.3401695505172571E-2</v>
      </c>
      <c r="E201" s="47">
        <v>-3.2879646975025212E-2</v>
      </c>
      <c r="F201" s="47">
        <v>4.1934141683181991E-3</v>
      </c>
      <c r="G201" s="47">
        <v>0.13125331182467925</v>
      </c>
      <c r="H201" s="47">
        <v>0.10375214399171528</v>
      </c>
      <c r="I201" s="47">
        <v>0.31115501203653317</v>
      </c>
      <c r="J201" s="47">
        <v>1.9614887520514657E-2</v>
      </c>
      <c r="K201" s="47">
        <v>-0.26208867537396197</v>
      </c>
      <c r="L201" s="47">
        <v>5.1905579732226759E-2</v>
      </c>
      <c r="M201" s="47">
        <v>6.5569324444729293E-2</v>
      </c>
      <c r="N201" s="47" t="s">
        <v>65</v>
      </c>
      <c r="O201" s="47" t="s">
        <v>65</v>
      </c>
      <c r="P201" s="47">
        <v>4.7100520255162426E-2</v>
      </c>
    </row>
    <row r="202" spans="1:31"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9" t="str">
        <f>P189</f>
        <v>Source : MKG_destination - Octobre 2025</v>
      </c>
    </row>
    <row r="203" spans="1:31">
      <c r="P203" s="48"/>
    </row>
    <row r="204" spans="1:31">
      <c r="P204" s="48"/>
    </row>
    <row r="205" spans="1:31" ht="48" customHeight="1">
      <c r="C205" s="15" t="s">
        <v>30</v>
      </c>
      <c r="D205" s="16">
        <v>45658</v>
      </c>
      <c r="E205" s="16">
        <v>45689</v>
      </c>
      <c r="F205" s="16">
        <v>45717</v>
      </c>
      <c r="G205" s="16">
        <v>45748</v>
      </c>
      <c r="H205" s="16">
        <v>45778</v>
      </c>
      <c r="I205" s="16">
        <v>45809</v>
      </c>
      <c r="J205" s="16">
        <v>45839</v>
      </c>
      <c r="K205" s="16">
        <v>45870</v>
      </c>
      <c r="L205" s="16">
        <v>45901</v>
      </c>
      <c r="M205" s="16">
        <v>45931</v>
      </c>
      <c r="N205" s="16">
        <v>45962</v>
      </c>
      <c r="O205" s="16">
        <v>45992</v>
      </c>
      <c r="P205" s="17" t="s">
        <v>3</v>
      </c>
    </row>
    <row r="206" spans="1:31" ht="16.5" customHeight="1">
      <c r="A206" s="21" t="s">
        <v>156</v>
      </c>
      <c r="C206" s="18" t="s">
        <v>4</v>
      </c>
      <c r="D206" s="19">
        <v>0.77909511845684265</v>
      </c>
      <c r="E206" s="19">
        <v>0.79776212184003314</v>
      </c>
      <c r="F206" s="19">
        <v>0.86292966684294026</v>
      </c>
      <c r="G206" s="19">
        <v>0.87685264054514478</v>
      </c>
      <c r="H206" s="19">
        <v>0.87754439370877724</v>
      </c>
      <c r="I206" s="19">
        <v>0.91740505666226779</v>
      </c>
      <c r="J206" s="19">
        <v>0.8822631811428342</v>
      </c>
      <c r="K206" s="19">
        <v>0.85216217849302101</v>
      </c>
      <c r="L206" s="19">
        <v>0.90814945451562623</v>
      </c>
      <c r="M206" s="19">
        <v>0.94171290224957127</v>
      </c>
      <c r="N206" s="19" t="s">
        <v>65</v>
      </c>
      <c r="O206" s="19" t="s">
        <v>65</v>
      </c>
      <c r="P206" s="19">
        <v>0.87051316194645334</v>
      </c>
    </row>
    <row r="207" spans="1:31" ht="16.5" customHeight="1">
      <c r="A207" s="21" t="s">
        <v>157</v>
      </c>
      <c r="C207" s="18" t="s">
        <v>5</v>
      </c>
      <c r="D207" s="20">
        <v>152.13648909306539</v>
      </c>
      <c r="E207" s="20">
        <v>142.10467115349928</v>
      </c>
      <c r="F207" s="20">
        <v>171.6649121177534</v>
      </c>
      <c r="G207" s="20">
        <v>189.72398141711392</v>
      </c>
      <c r="H207" s="20">
        <v>207.63224337867996</v>
      </c>
      <c r="I207" s="20">
        <v>248.88886417281259</v>
      </c>
      <c r="J207" s="20">
        <v>176.95313104490009</v>
      </c>
      <c r="K207" s="20">
        <v>137.5292061640254</v>
      </c>
      <c r="L207" s="20">
        <v>220.70723915405893</v>
      </c>
      <c r="M207" s="20">
        <v>216.10599063223069</v>
      </c>
      <c r="N207" s="20" t="s">
        <v>65</v>
      </c>
      <c r="O207" s="20" t="s">
        <v>65</v>
      </c>
      <c r="P207" s="46">
        <v>188.29586101053616</v>
      </c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D207" s="22"/>
      <c r="AE207" s="22"/>
    </row>
    <row r="208" spans="1:31" ht="16.5" customHeight="1">
      <c r="A208" s="21" t="s">
        <v>158</v>
      </c>
      <c r="C208" s="18" t="s">
        <v>6</v>
      </c>
      <c r="D208" s="20">
        <v>118.52879599156994</v>
      </c>
      <c r="E208" s="20">
        <v>113.36572398279574</v>
      </c>
      <c r="F208" s="20">
        <v>148.13474542239555</v>
      </c>
      <c r="G208" s="20">
        <v>166.35997408033433</v>
      </c>
      <c r="H208" s="20">
        <v>182.20651113013699</v>
      </c>
      <c r="I208" s="20">
        <v>228.33190253906659</v>
      </c>
      <c r="J208" s="20">
        <v>156.11923230885836</v>
      </c>
      <c r="K208" s="20">
        <v>117.19718793115169</v>
      </c>
      <c r="L208" s="20">
        <v>200.43515884540849</v>
      </c>
      <c r="M208" s="20">
        <v>203.50979963179662</v>
      </c>
      <c r="N208" s="20" t="s">
        <v>65</v>
      </c>
      <c r="O208" s="20" t="s">
        <v>65</v>
      </c>
      <c r="P208" s="46">
        <v>163.91402534971172</v>
      </c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</row>
    <row r="209" spans="1:31" ht="6" customHeight="1"/>
    <row r="210" spans="1:31" ht="6" customHeight="1">
      <c r="D210" s="23"/>
      <c r="E210" s="23"/>
      <c r="F210" s="23"/>
      <c r="G210" s="23"/>
      <c r="H210" s="23"/>
      <c r="I210" s="23"/>
      <c r="J210" s="23"/>
    </row>
    <row r="211" spans="1:31" ht="16.5" customHeight="1">
      <c r="C211" s="24" t="s">
        <v>64</v>
      </c>
    </row>
    <row r="212" spans="1:31" ht="16.5" customHeight="1">
      <c r="A212" s="21" t="s">
        <v>159</v>
      </c>
      <c r="C212" s="25" t="s">
        <v>7</v>
      </c>
      <c r="D212" s="26">
        <v>1.2759211042266183</v>
      </c>
      <c r="E212" s="26">
        <v>0.33059421616264961</v>
      </c>
      <c r="F212" s="26">
        <v>0.91080044147778816</v>
      </c>
      <c r="G212" s="26">
        <v>6.6039037801456484</v>
      </c>
      <c r="H212" s="26">
        <v>0.89500735437764156</v>
      </c>
      <c r="I212" s="26">
        <v>5.980425734501793</v>
      </c>
      <c r="J212" s="26">
        <v>9.1324618637892314</v>
      </c>
      <c r="K212" s="26">
        <v>4.8660736137505207</v>
      </c>
      <c r="L212" s="26">
        <v>1.468049280949224</v>
      </c>
      <c r="M212" s="26">
        <v>3.0609292384990883</v>
      </c>
      <c r="N212" s="26" t="s">
        <v>65</v>
      </c>
      <c r="O212" s="26" t="s">
        <v>65</v>
      </c>
      <c r="P212" s="26">
        <v>3.515722829722201</v>
      </c>
    </row>
    <row r="213" spans="1:31" ht="16.5" customHeight="1">
      <c r="A213" s="21" t="s">
        <v>160</v>
      </c>
      <c r="C213" s="25" t="s">
        <v>8</v>
      </c>
      <c r="D213" s="47">
        <v>-8.3935300478181762E-3</v>
      </c>
      <c r="E213" s="47">
        <v>-3.2198255388258157E-2</v>
      </c>
      <c r="F213" s="47">
        <v>-1.0004692882138899E-2</v>
      </c>
      <c r="G213" s="47">
        <v>3.9234843067959213E-2</v>
      </c>
      <c r="H213" s="47">
        <v>5.3178544750809964E-2</v>
      </c>
      <c r="I213" s="47">
        <v>0.22369172989308872</v>
      </c>
      <c r="J213" s="47">
        <v>-0.10710655756698073</v>
      </c>
      <c r="K213" s="47">
        <v>-0.34703734393011576</v>
      </c>
      <c r="L213" s="47">
        <v>7.6860527029612991E-2</v>
      </c>
      <c r="M213" s="47">
        <v>4.744128047162155E-2</v>
      </c>
      <c r="N213" s="47" t="s">
        <v>65</v>
      </c>
      <c r="O213" s="47" t="s">
        <v>65</v>
      </c>
      <c r="P213" s="47">
        <v>-2.0748690279386306E-3</v>
      </c>
    </row>
    <row r="214" spans="1:31" ht="16.5" customHeight="1">
      <c r="A214" s="21" t="s">
        <v>161</v>
      </c>
      <c r="C214" s="25" t="s">
        <v>9</v>
      </c>
      <c r="D214" s="47">
        <v>8.1163530185794919E-3</v>
      </c>
      <c r="E214" s="47">
        <v>-2.8170976510645596E-2</v>
      </c>
      <c r="F214" s="47">
        <v>5.5592185114838877E-4</v>
      </c>
      <c r="G214" s="47">
        <v>0.12387830348071072</v>
      </c>
      <c r="H214" s="47">
        <v>6.4030590650047348E-2</v>
      </c>
      <c r="I214" s="47">
        <v>0.30902511016017553</v>
      </c>
      <c r="J214" s="47">
        <v>-4.0098608321307294E-3</v>
      </c>
      <c r="K214" s="47">
        <v>-0.30749336573697805</v>
      </c>
      <c r="L214" s="47">
        <v>9.4554307005692229E-2</v>
      </c>
      <c r="M214" s="47">
        <v>8.2630951616520676E-2</v>
      </c>
      <c r="N214" s="47" t="s">
        <v>65</v>
      </c>
      <c r="O214" s="47" t="s">
        <v>65</v>
      </c>
      <c r="P214" s="47">
        <v>3.992433183947508E-2</v>
      </c>
    </row>
    <row r="215" spans="1:31"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9" t="str">
        <f>P202</f>
        <v>Source : MKG_destination - Octobre 2025</v>
      </c>
    </row>
    <row r="216" spans="1:31">
      <c r="P216" s="48"/>
    </row>
    <row r="218" spans="1:31" ht="48" customHeight="1">
      <c r="C218" s="15" t="s">
        <v>31</v>
      </c>
      <c r="D218" s="16">
        <v>45658</v>
      </c>
      <c r="E218" s="16">
        <v>45689</v>
      </c>
      <c r="F218" s="16">
        <v>45717</v>
      </c>
      <c r="G218" s="16">
        <v>45748</v>
      </c>
      <c r="H218" s="16">
        <v>45778</v>
      </c>
      <c r="I218" s="16">
        <v>45809</v>
      </c>
      <c r="J218" s="16">
        <v>45839</v>
      </c>
      <c r="K218" s="16">
        <v>45870</v>
      </c>
      <c r="L218" s="16">
        <v>45901</v>
      </c>
      <c r="M218" s="16">
        <v>45931</v>
      </c>
      <c r="N218" s="16">
        <v>45962</v>
      </c>
      <c r="O218" s="16">
        <v>45992</v>
      </c>
      <c r="P218" s="17" t="s">
        <v>3</v>
      </c>
    </row>
    <row r="219" spans="1:31" ht="16.5" customHeight="1">
      <c r="A219" s="21" t="s">
        <v>162</v>
      </c>
      <c r="C219" s="18" t="s">
        <v>4</v>
      </c>
      <c r="D219" s="19">
        <v>0.75904203323558161</v>
      </c>
      <c r="E219" s="19">
        <v>0.79719332466406589</v>
      </c>
      <c r="F219" s="19">
        <v>0.86366050306570752</v>
      </c>
      <c r="G219" s="19">
        <v>0.90537377359430249</v>
      </c>
      <c r="H219" s="19">
        <v>0.89730510105871031</v>
      </c>
      <c r="I219" s="19">
        <v>0.94141635170081561</v>
      </c>
      <c r="J219" s="19">
        <v>0.87188663732649807</v>
      </c>
      <c r="K219" s="19">
        <v>0.82476669406701808</v>
      </c>
      <c r="L219" s="19">
        <v>0.88633416458852865</v>
      </c>
      <c r="M219" s="19">
        <v>0.90778362206244267</v>
      </c>
      <c r="N219" s="19" t="s">
        <v>65</v>
      </c>
      <c r="O219" s="19" t="s">
        <v>65</v>
      </c>
      <c r="P219" s="19">
        <v>0.86596753269174798</v>
      </c>
    </row>
    <row r="220" spans="1:31" ht="16.5" customHeight="1">
      <c r="A220" s="21" t="s">
        <v>163</v>
      </c>
      <c r="C220" s="18" t="s">
        <v>5</v>
      </c>
      <c r="D220" s="20">
        <v>198.9063463357212</v>
      </c>
      <c r="E220" s="20">
        <v>190.76918238759941</v>
      </c>
      <c r="F220" s="20">
        <v>222.97037678531501</v>
      </c>
      <c r="G220" s="20">
        <v>253.82979717324935</v>
      </c>
      <c r="H220" s="20">
        <v>286.36582913225357</v>
      </c>
      <c r="I220" s="20">
        <v>325.82394595219228</v>
      </c>
      <c r="J220" s="20">
        <v>247.48635629298869</v>
      </c>
      <c r="K220" s="20">
        <v>199.7096248057982</v>
      </c>
      <c r="L220" s="20">
        <v>297.98061624275505</v>
      </c>
      <c r="M220" s="20">
        <v>285.91611903306398</v>
      </c>
      <c r="N220" s="20" t="s">
        <v>65</v>
      </c>
      <c r="O220" s="20" t="s">
        <v>65</v>
      </c>
      <c r="P220" s="46">
        <v>253.75816526515908</v>
      </c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D220" s="22"/>
      <c r="AE220" s="22"/>
    </row>
    <row r="221" spans="1:31" ht="16.5" customHeight="1">
      <c r="A221" s="21" t="s">
        <v>164</v>
      </c>
      <c r="C221" s="18" t="s">
        <v>6</v>
      </c>
      <c r="D221" s="20">
        <v>150.97827754612658</v>
      </c>
      <c r="E221" s="20">
        <v>152.07991875101592</v>
      </c>
      <c r="F221" s="20">
        <v>192.57070778315551</v>
      </c>
      <c r="G221" s="20">
        <v>229.81084131742119</v>
      </c>
      <c r="H221" s="20">
        <v>256.95751924927816</v>
      </c>
      <c r="I221" s="20">
        <v>306.73599049507658</v>
      </c>
      <c r="J221" s="20">
        <v>215.7800469724815</v>
      </c>
      <c r="K221" s="20">
        <v>164.71384702444271</v>
      </c>
      <c r="L221" s="20">
        <v>264.11040056109726</v>
      </c>
      <c r="M221" s="20">
        <v>259.54997014187137</v>
      </c>
      <c r="N221" s="20" t="s">
        <v>65</v>
      </c>
      <c r="O221" s="20" t="s">
        <v>65</v>
      </c>
      <c r="P221" s="46">
        <v>219.74633227505464</v>
      </c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</row>
    <row r="222" spans="1:31" ht="6" customHeight="1"/>
    <row r="223" spans="1:31" ht="6" customHeight="1">
      <c r="D223" s="23"/>
      <c r="E223" s="23"/>
      <c r="F223" s="23"/>
      <c r="G223" s="23"/>
      <c r="H223" s="23"/>
      <c r="I223" s="23"/>
      <c r="J223" s="23"/>
    </row>
    <row r="224" spans="1:31" ht="16.5" customHeight="1">
      <c r="C224" s="24" t="s">
        <v>64</v>
      </c>
    </row>
    <row r="225" spans="1:31" ht="16.5" customHeight="1">
      <c r="A225" s="21" t="s">
        <v>165</v>
      </c>
      <c r="C225" s="25" t="s">
        <v>7</v>
      </c>
      <c r="D225" s="26">
        <v>4.147410210832847</v>
      </c>
      <c r="E225" s="26">
        <v>7.518336750301458</v>
      </c>
      <c r="F225" s="26">
        <v>3.8681388612908818</v>
      </c>
      <c r="G225" s="26">
        <v>6.5540904513522573</v>
      </c>
      <c r="H225" s="26">
        <v>4.0908992448284831</v>
      </c>
      <c r="I225" s="26">
        <v>8.6194118330694245</v>
      </c>
      <c r="J225" s="26">
        <v>13.06674791262078</v>
      </c>
      <c r="K225" s="26">
        <v>2.2066345634962348</v>
      </c>
      <c r="L225" s="26">
        <v>0.83558972173791712</v>
      </c>
      <c r="M225" s="26">
        <v>0.88706840832133427</v>
      </c>
      <c r="N225" s="26" t="s">
        <v>65</v>
      </c>
      <c r="O225" s="26" t="s">
        <v>65</v>
      </c>
      <c r="P225" s="26">
        <v>5.0240616773644886</v>
      </c>
    </row>
    <row r="226" spans="1:31" ht="16.5" customHeight="1">
      <c r="A226" s="21" t="s">
        <v>166</v>
      </c>
      <c r="C226" s="25" t="s">
        <v>8</v>
      </c>
      <c r="D226" s="47">
        <v>2.5577784341952459E-2</v>
      </c>
      <c r="E226" s="47">
        <v>5.6745774624200607E-3</v>
      </c>
      <c r="F226" s="47">
        <v>5.5842733794810862E-3</v>
      </c>
      <c r="G226" s="47">
        <v>5.3249031712949702E-2</v>
      </c>
      <c r="H226" s="47">
        <v>6.5069300829642129E-2</v>
      </c>
      <c r="I226" s="47">
        <v>0.15990791300302432</v>
      </c>
      <c r="J226" s="47">
        <v>-3.1558226365152486E-2</v>
      </c>
      <c r="K226" s="47">
        <v>-0.22134787349006468</v>
      </c>
      <c r="L226" s="47">
        <v>9.312664862302622E-2</v>
      </c>
      <c r="M226" s="47">
        <v>7.4350049137863472E-3</v>
      </c>
      <c r="N226" s="47" t="s">
        <v>65</v>
      </c>
      <c r="O226" s="47" t="s">
        <v>65</v>
      </c>
      <c r="P226" s="47">
        <v>1.555761820451762E-2</v>
      </c>
    </row>
    <row r="227" spans="1:31" ht="16.5" customHeight="1">
      <c r="A227" s="21" t="s">
        <v>167</v>
      </c>
      <c r="C227" s="25" t="s">
        <v>9</v>
      </c>
      <c r="D227" s="47">
        <v>8.4854287517075688E-2</v>
      </c>
      <c r="E227" s="47">
        <v>0.11039612679270205</v>
      </c>
      <c r="F227" s="47">
        <v>5.2733825871390749E-2</v>
      </c>
      <c r="G227" s="47">
        <v>0.13544502184133655</v>
      </c>
      <c r="H227" s="47">
        <v>0.11594635590551983</v>
      </c>
      <c r="I227" s="47">
        <v>0.27680997191245793</v>
      </c>
      <c r="J227" s="47">
        <v>0.13916570034585241</v>
      </c>
      <c r="K227" s="47">
        <v>-0.19994261686282033</v>
      </c>
      <c r="L227" s="47">
        <v>0.10353015661511078</v>
      </c>
      <c r="M227" s="47">
        <v>1.7376610252175073E-2</v>
      </c>
      <c r="N227" s="47" t="s">
        <v>65</v>
      </c>
      <c r="O227" s="47" t="s">
        <v>65</v>
      </c>
      <c r="P227" s="47">
        <v>7.8105806957542878E-2</v>
      </c>
    </row>
    <row r="228" spans="1:31"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9" t="str">
        <f>P215</f>
        <v>Source : MKG_destination - Octobre 2025</v>
      </c>
    </row>
    <row r="230" spans="1:31" ht="24.6">
      <c r="B230" s="43" t="s">
        <v>21</v>
      </c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</row>
    <row r="231" spans="1:31" ht="24">
      <c r="C231" s="4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</row>
    <row r="232" spans="1:31" ht="48" customHeight="1">
      <c r="C232" s="15" t="s">
        <v>32</v>
      </c>
      <c r="D232" s="16">
        <v>45658</v>
      </c>
      <c r="E232" s="16">
        <v>45689</v>
      </c>
      <c r="F232" s="16">
        <v>45717</v>
      </c>
      <c r="G232" s="16">
        <v>45748</v>
      </c>
      <c r="H232" s="16">
        <v>45778</v>
      </c>
      <c r="I232" s="16">
        <v>45809</v>
      </c>
      <c r="J232" s="16">
        <v>45839</v>
      </c>
      <c r="K232" s="16">
        <v>45870</v>
      </c>
      <c r="L232" s="16">
        <v>45901</v>
      </c>
      <c r="M232" s="16">
        <v>45931</v>
      </c>
      <c r="N232" s="16">
        <v>45962</v>
      </c>
      <c r="O232" s="16">
        <v>45992</v>
      </c>
      <c r="P232" s="17" t="s">
        <v>3</v>
      </c>
    </row>
    <row r="233" spans="1:31" ht="16.5" customHeight="1">
      <c r="A233" s="21" t="s">
        <v>168</v>
      </c>
      <c r="C233" s="18" t="s">
        <v>4</v>
      </c>
      <c r="D233" s="19">
        <v>0.75696891462861526</v>
      </c>
      <c r="E233" s="19">
        <v>0.72998430141287285</v>
      </c>
      <c r="F233" s="19">
        <v>0.80492107546530134</v>
      </c>
      <c r="G233" s="19">
        <v>0.85016748489091332</v>
      </c>
      <c r="H233" s="19">
        <v>0.8567021537443904</v>
      </c>
      <c r="I233" s="19">
        <v>0.90338175643807184</v>
      </c>
      <c r="J233" s="19">
        <v>0.86062469185928481</v>
      </c>
      <c r="K233" s="19">
        <v>0.82451258398145644</v>
      </c>
      <c r="L233" s="19">
        <v>0.87755805385876928</v>
      </c>
      <c r="M233" s="19">
        <v>0.89128524917744745</v>
      </c>
      <c r="N233" s="19" t="s">
        <v>65</v>
      </c>
      <c r="O233" s="19" t="s">
        <v>65</v>
      </c>
      <c r="P233" s="19">
        <v>0.83608878831429401</v>
      </c>
    </row>
    <row r="234" spans="1:31" ht="16.5" customHeight="1">
      <c r="A234" s="21" t="s">
        <v>169</v>
      </c>
      <c r="C234" s="18" t="s">
        <v>5</v>
      </c>
      <c r="D234" s="20">
        <v>302.78737999973117</v>
      </c>
      <c r="E234" s="20">
        <v>259.31958468400802</v>
      </c>
      <c r="F234" s="20">
        <v>308.36758231351462</v>
      </c>
      <c r="G234" s="20">
        <v>341.8338624293815</v>
      </c>
      <c r="H234" s="20">
        <v>383.13203545683876</v>
      </c>
      <c r="I234" s="20">
        <v>487.95433704185916</v>
      </c>
      <c r="J234" s="20">
        <v>367.51982100162763</v>
      </c>
      <c r="K234" s="20">
        <v>302.84232634776203</v>
      </c>
      <c r="L234" s="20">
        <v>412.635616961408</v>
      </c>
      <c r="M234" s="20">
        <v>400.93333388698301</v>
      </c>
      <c r="N234" s="20" t="s">
        <v>65</v>
      </c>
      <c r="O234" s="20" t="s">
        <v>65</v>
      </c>
      <c r="P234" s="46">
        <v>360.75710493749739</v>
      </c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D234" s="22"/>
      <c r="AE234" s="22"/>
    </row>
    <row r="235" spans="1:31" ht="16.5" customHeight="1">
      <c r="A235" s="21" t="s">
        <v>170</v>
      </c>
      <c r="C235" s="18" t="s">
        <v>6</v>
      </c>
      <c r="D235" s="20">
        <v>229.20063440163858</v>
      </c>
      <c r="E235" s="20">
        <v>189.2992258682319</v>
      </c>
      <c r="F235" s="20">
        <v>248.21156599442904</v>
      </c>
      <c r="G235" s="20">
        <v>290.61603507213368</v>
      </c>
      <c r="H235" s="20">
        <v>328.23003994434595</v>
      </c>
      <c r="I235" s="20">
        <v>440.80904605844967</v>
      </c>
      <c r="J235" s="20">
        <v>316.29663270170528</v>
      </c>
      <c r="K235" s="20">
        <v>249.69730903594876</v>
      </c>
      <c r="L235" s="20">
        <v>362.11170897346574</v>
      </c>
      <c r="M235" s="20">
        <v>357.34596639700436</v>
      </c>
      <c r="N235" s="20" t="s">
        <v>65</v>
      </c>
      <c r="O235" s="20" t="s">
        <v>65</v>
      </c>
      <c r="P235" s="46">
        <v>301.62497074296482</v>
      </c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</row>
    <row r="236" spans="1:31" ht="6" customHeight="1"/>
    <row r="237" spans="1:31" ht="6" customHeight="1">
      <c r="D237" s="23"/>
      <c r="E237" s="23"/>
      <c r="F237" s="23"/>
      <c r="G237" s="23"/>
      <c r="H237" s="23"/>
      <c r="I237" s="23"/>
      <c r="J237" s="23"/>
    </row>
    <row r="238" spans="1:31" ht="16.5" customHeight="1">
      <c r="C238" s="24" t="s">
        <v>64</v>
      </c>
    </row>
    <row r="239" spans="1:31" ht="16.5" customHeight="1">
      <c r="A239" s="21" t="s">
        <v>171</v>
      </c>
      <c r="C239" s="25" t="s">
        <v>7</v>
      </c>
      <c r="D239" s="26">
        <v>5.6675806944394562</v>
      </c>
      <c r="E239" s="26">
        <v>3.1605877005301486</v>
      </c>
      <c r="F239" s="26">
        <v>1.0285911527157965</v>
      </c>
      <c r="G239" s="26">
        <v>5.3683302547504645</v>
      </c>
      <c r="H239" s="26">
        <v>3.7805505859320077</v>
      </c>
      <c r="I239" s="26">
        <v>10.323421593820459</v>
      </c>
      <c r="J239" s="26">
        <v>12.564217914126152</v>
      </c>
      <c r="K239" s="26">
        <v>6.0149335730025788</v>
      </c>
      <c r="L239" s="26">
        <v>3.9044747397651514</v>
      </c>
      <c r="M239" s="26">
        <v>3.8465669220443921</v>
      </c>
      <c r="N239" s="26" t="s">
        <v>65</v>
      </c>
      <c r="O239" s="26" t="s">
        <v>65</v>
      </c>
      <c r="P239" s="26">
        <v>5.5940529049826164</v>
      </c>
    </row>
    <row r="240" spans="1:31" ht="16.5" customHeight="1">
      <c r="A240" s="21" t="s">
        <v>172</v>
      </c>
      <c r="C240" s="25" t="s">
        <v>8</v>
      </c>
      <c r="D240" s="47">
        <v>8.1874291768621266E-2</v>
      </c>
      <c r="E240" s="47">
        <v>3.2139691308981089E-3</v>
      </c>
      <c r="F240" s="47">
        <v>2.7005281391823788E-2</v>
      </c>
      <c r="G240" s="47">
        <v>9.5313198484836104E-2</v>
      </c>
      <c r="H240" s="47">
        <v>6.2234529752366985E-2</v>
      </c>
      <c r="I240" s="47">
        <v>0.20385270153704949</v>
      </c>
      <c r="J240" s="47">
        <v>-0.2131134492614305</v>
      </c>
      <c r="K240" s="47">
        <v>-0.31289588414610292</v>
      </c>
      <c r="L240" s="47">
        <v>5.6183979626533764E-2</v>
      </c>
      <c r="M240" s="47">
        <v>8.132478127364462E-2</v>
      </c>
      <c r="N240" s="47" t="s">
        <v>65</v>
      </c>
      <c r="O240" s="47" t="s">
        <v>65</v>
      </c>
      <c r="P240" s="47">
        <v>8.6051365154382609E-4</v>
      </c>
    </row>
    <row r="241" spans="1:31" ht="16.5" customHeight="1">
      <c r="A241" s="21" t="s">
        <v>173</v>
      </c>
      <c r="C241" s="25" t="s">
        <v>9</v>
      </c>
      <c r="D241" s="47">
        <v>0.1694320555472002</v>
      </c>
      <c r="E241" s="47">
        <v>4.8615511060330796E-2</v>
      </c>
      <c r="F241" s="47">
        <v>4.0299036742351912E-2</v>
      </c>
      <c r="G241" s="47">
        <v>0.16913767751659203</v>
      </c>
      <c r="H241" s="47">
        <v>0.11127406830981545</v>
      </c>
      <c r="I241" s="47">
        <v>0.35917254376343122</v>
      </c>
      <c r="J241" s="47">
        <v>-7.8598492427791045E-2</v>
      </c>
      <c r="K241" s="47">
        <v>-0.25882623043038189</v>
      </c>
      <c r="L241" s="47">
        <v>0.10536439974891421</v>
      </c>
      <c r="M241" s="47">
        <v>0.13009697451812663</v>
      </c>
      <c r="N241" s="47" t="s">
        <v>65</v>
      </c>
      <c r="O241" s="47" t="s">
        <v>65</v>
      </c>
      <c r="P241" s="47">
        <v>7.2627214370116322E-2</v>
      </c>
    </row>
    <row r="242" spans="1:31"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9" t="str">
        <f>P228</f>
        <v>Source : MKG_destination - Octobre 2025</v>
      </c>
    </row>
    <row r="243" spans="1:31" ht="12.75" customHeight="1">
      <c r="C243" s="4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</row>
    <row r="245" spans="1:31" ht="48" customHeight="1">
      <c r="C245" s="15" t="s">
        <v>33</v>
      </c>
      <c r="D245" s="16">
        <v>45658</v>
      </c>
      <c r="E245" s="16">
        <v>45689</v>
      </c>
      <c r="F245" s="16">
        <v>45717</v>
      </c>
      <c r="G245" s="16">
        <v>45748</v>
      </c>
      <c r="H245" s="16">
        <v>45778</v>
      </c>
      <c r="I245" s="16">
        <v>45809</v>
      </c>
      <c r="J245" s="16">
        <v>45839</v>
      </c>
      <c r="K245" s="16">
        <v>45870</v>
      </c>
      <c r="L245" s="16">
        <v>45901</v>
      </c>
      <c r="M245" s="16">
        <v>45931</v>
      </c>
      <c r="N245" s="16">
        <v>45962</v>
      </c>
      <c r="O245" s="16">
        <v>45992</v>
      </c>
      <c r="P245" s="17" t="s">
        <v>3</v>
      </c>
    </row>
    <row r="246" spans="1:31" ht="16.5" customHeight="1">
      <c r="A246" s="21" t="s">
        <v>174</v>
      </c>
      <c r="C246" s="18" t="s">
        <v>4</v>
      </c>
      <c r="D246" s="19">
        <v>0.70049697622896834</v>
      </c>
      <c r="E246" s="19">
        <v>0.70214034855211716</v>
      </c>
      <c r="F246" s="19">
        <v>0.76304764184821638</v>
      </c>
      <c r="G246" s="19">
        <v>0.78968204874427816</v>
      </c>
      <c r="H246" s="19">
        <v>0.83818247126436785</v>
      </c>
      <c r="I246" s="19">
        <v>0.8948540326571004</v>
      </c>
      <c r="J246" s="19">
        <v>0.84138013657601529</v>
      </c>
      <c r="K246" s="19">
        <v>0.73601628937597319</v>
      </c>
      <c r="L246" s="19">
        <v>0.83247876329685466</v>
      </c>
      <c r="M246" s="19">
        <v>0.80513583922590248</v>
      </c>
      <c r="N246" s="19" t="s">
        <v>65</v>
      </c>
      <c r="O246" s="19" t="s">
        <v>65</v>
      </c>
      <c r="P246" s="19">
        <v>0.78961075257889124</v>
      </c>
    </row>
    <row r="247" spans="1:31" ht="16.5" customHeight="1">
      <c r="A247" s="21" t="s">
        <v>175</v>
      </c>
      <c r="C247" s="18" t="s">
        <v>5</v>
      </c>
      <c r="D247" s="20">
        <v>184.2262880374391</v>
      </c>
      <c r="E247" s="20">
        <v>180.35538690897508</v>
      </c>
      <c r="F247" s="20">
        <v>195.80009584085028</v>
      </c>
      <c r="G247" s="20">
        <v>215.83675999725835</v>
      </c>
      <c r="H247" s="20">
        <v>281.86894686093848</v>
      </c>
      <c r="I247" s="20">
        <v>320.42105422311306</v>
      </c>
      <c r="J247" s="20">
        <v>223.48105888687169</v>
      </c>
      <c r="K247" s="20">
        <v>176.61712774613508</v>
      </c>
      <c r="L247" s="20">
        <v>250.46108975684868</v>
      </c>
      <c r="M247" s="20">
        <v>240.5247021470833</v>
      </c>
      <c r="N247" s="20" t="s">
        <v>65</v>
      </c>
      <c r="O247" s="20" t="s">
        <v>65</v>
      </c>
      <c r="P247" s="46">
        <v>229.55632170832999</v>
      </c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D247" s="22"/>
      <c r="AE247" s="22"/>
    </row>
    <row r="248" spans="1:31" ht="16.5" customHeight="1">
      <c r="A248" s="21" t="s">
        <v>176</v>
      </c>
      <c r="C248" s="18" t="s">
        <v>6</v>
      </c>
      <c r="D248" s="20">
        <v>129.04995771211304</v>
      </c>
      <c r="E248" s="20">
        <v>126.63479422751972</v>
      </c>
      <c r="F248" s="20">
        <v>149.40480140501555</v>
      </c>
      <c r="G248" s="20">
        <v>170.44241482896203</v>
      </c>
      <c r="H248" s="20">
        <v>236.25761045258622</v>
      </c>
      <c r="I248" s="20">
        <v>286.7300725197922</v>
      </c>
      <c r="J248" s="20">
        <v>188.03252384838865</v>
      </c>
      <c r="K248" s="20">
        <v>129.99308300395256</v>
      </c>
      <c r="L248" s="20">
        <v>208.5035382547639</v>
      </c>
      <c r="M248" s="20">
        <v>193.65505791775215</v>
      </c>
      <c r="N248" s="20" t="s">
        <v>65</v>
      </c>
      <c r="O248" s="20" t="s">
        <v>65</v>
      </c>
      <c r="P248" s="46">
        <v>181.26013994335651</v>
      </c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</row>
    <row r="249" spans="1:31" ht="6" customHeight="1"/>
    <row r="250" spans="1:31" ht="6" customHeight="1">
      <c r="D250" s="23"/>
      <c r="E250" s="23"/>
      <c r="F250" s="23"/>
      <c r="G250" s="23"/>
      <c r="H250" s="23"/>
      <c r="I250" s="23"/>
      <c r="J250" s="23"/>
    </row>
    <row r="251" spans="1:31" ht="16.5" customHeight="1">
      <c r="C251" s="24" t="s">
        <v>64</v>
      </c>
    </row>
    <row r="252" spans="1:31" ht="16.5" customHeight="1">
      <c r="A252" s="21" t="s">
        <v>177</v>
      </c>
      <c r="C252" s="25" t="s">
        <v>7</v>
      </c>
      <c r="D252" s="26">
        <v>-4.9548120277555618</v>
      </c>
      <c r="E252" s="26">
        <v>0.26780517911390023</v>
      </c>
      <c r="F252" s="26">
        <v>-3.0821722936552831</v>
      </c>
      <c r="G252" s="26">
        <v>2.7021127752080432E-2</v>
      </c>
      <c r="H252" s="26">
        <v>3.3800811980278289</v>
      </c>
      <c r="I252" s="26">
        <v>4.3863933647199431</v>
      </c>
      <c r="J252" s="26">
        <v>9.2773102845262194</v>
      </c>
      <c r="K252" s="26">
        <v>-4.6423260540234601</v>
      </c>
      <c r="L252" s="26">
        <v>4.1080248445369509</v>
      </c>
      <c r="M252" s="26">
        <v>-1.4705621259324508</v>
      </c>
      <c r="N252" s="26" t="s">
        <v>65</v>
      </c>
      <c r="O252" s="26" t="s">
        <v>65</v>
      </c>
      <c r="P252" s="26">
        <v>0.62829002993818328</v>
      </c>
    </row>
    <row r="253" spans="1:31" ht="16.5" customHeight="1">
      <c r="A253" s="21" t="s">
        <v>178</v>
      </c>
      <c r="C253" s="25" t="s">
        <v>8</v>
      </c>
      <c r="D253" s="47">
        <v>2.3868325524584399E-2</v>
      </c>
      <c r="E253" s="47">
        <v>-3.1168510364573132E-3</v>
      </c>
      <c r="F253" s="47">
        <v>-2.6459482328723194E-2</v>
      </c>
      <c r="G253" s="47">
        <v>5.7233625147721012E-2</v>
      </c>
      <c r="H253" s="47">
        <v>1.1381359492136367E-2</v>
      </c>
      <c r="I253" s="47">
        <v>0.10355514370959606</v>
      </c>
      <c r="J253" s="47">
        <v>-0.1569103189683414</v>
      </c>
      <c r="K253" s="47">
        <v>-0.39022103789948137</v>
      </c>
      <c r="L253" s="47">
        <v>5.2837891140775417E-2</v>
      </c>
      <c r="M253" s="47">
        <v>3.7022092844487986E-2</v>
      </c>
      <c r="N253" s="47" t="s">
        <v>65</v>
      </c>
      <c r="O253" s="47" t="s">
        <v>65</v>
      </c>
      <c r="P253" s="47">
        <v>-3.3171861773586886E-2</v>
      </c>
    </row>
    <row r="254" spans="1:31" ht="16.5" customHeight="1">
      <c r="A254" s="21" t="s">
        <v>179</v>
      </c>
      <c r="C254" s="25" t="s">
        <v>9</v>
      </c>
      <c r="D254" s="47">
        <v>-4.376860881144351E-2</v>
      </c>
      <c r="E254" s="47">
        <v>6.9994468648704178E-4</v>
      </c>
      <c r="F254" s="47">
        <v>-6.4256880029423646E-2</v>
      </c>
      <c r="G254" s="47">
        <v>5.7595510332272726E-2</v>
      </c>
      <c r="H254" s="47">
        <v>5.388047763833792E-2</v>
      </c>
      <c r="I254" s="47">
        <v>0.16043743841081848</v>
      </c>
      <c r="J254" s="47">
        <v>-5.2428204638834797E-2</v>
      </c>
      <c r="K254" s="47">
        <v>-0.42640009816372515</v>
      </c>
      <c r="L254" s="47">
        <v>0.10748904517898894</v>
      </c>
      <c r="M254" s="47">
        <v>1.8420869473938728E-2</v>
      </c>
      <c r="N254" s="47" t="s">
        <v>65</v>
      </c>
      <c r="O254" s="47" t="s">
        <v>65</v>
      </c>
      <c r="P254" s="47">
        <v>-2.5417146067466367E-2</v>
      </c>
    </row>
    <row r="255" spans="1:31"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9" t="str">
        <f>P242</f>
        <v>Source : MKG_destination - Octobre 2025</v>
      </c>
    </row>
    <row r="256" spans="1:31" ht="12.75" customHeight="1">
      <c r="C256" s="4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</row>
    <row r="258" spans="1:31" ht="48" customHeight="1">
      <c r="C258" s="15" t="s">
        <v>34</v>
      </c>
      <c r="D258" s="16">
        <v>45658</v>
      </c>
      <c r="E258" s="16">
        <v>45689</v>
      </c>
      <c r="F258" s="16">
        <v>45717</v>
      </c>
      <c r="G258" s="16">
        <v>45748</v>
      </c>
      <c r="H258" s="16">
        <v>45778</v>
      </c>
      <c r="I258" s="16">
        <v>45809</v>
      </c>
      <c r="J258" s="16">
        <v>45839</v>
      </c>
      <c r="K258" s="16">
        <v>45870</v>
      </c>
      <c r="L258" s="16">
        <v>45901</v>
      </c>
      <c r="M258" s="16">
        <v>45931</v>
      </c>
      <c r="N258" s="16">
        <v>45962</v>
      </c>
      <c r="O258" s="16">
        <v>45992</v>
      </c>
      <c r="P258" s="17" t="s">
        <v>3</v>
      </c>
    </row>
    <row r="259" spans="1:31" ht="16.5" customHeight="1">
      <c r="A259" s="21" t="s">
        <v>180</v>
      </c>
      <c r="C259" s="18" t="s">
        <v>4</v>
      </c>
      <c r="D259" s="19">
        <v>0.65657297790663338</v>
      </c>
      <c r="E259" s="19">
        <v>0.73173861788011285</v>
      </c>
      <c r="F259" s="19">
        <v>0.75032441200324407</v>
      </c>
      <c r="G259" s="19">
        <v>0.81439641619944625</v>
      </c>
      <c r="H259" s="19">
        <v>0.80964978245689423</v>
      </c>
      <c r="I259" s="19">
        <v>0.87103582414853853</v>
      </c>
      <c r="J259" s="19">
        <v>0.77113853342822236</v>
      </c>
      <c r="K259" s="19">
        <v>0.65906287697041166</v>
      </c>
      <c r="L259" s="19">
        <v>0.82877129796370685</v>
      </c>
      <c r="M259" s="19">
        <v>0.86426123711615133</v>
      </c>
      <c r="N259" s="19" t="s">
        <v>65</v>
      </c>
      <c r="O259" s="19" t="s">
        <v>65</v>
      </c>
      <c r="P259" s="19">
        <v>0.77576893668450786</v>
      </c>
    </row>
    <row r="260" spans="1:31" ht="16.5" customHeight="1">
      <c r="A260" s="21" t="s">
        <v>181</v>
      </c>
      <c r="C260" s="18" t="s">
        <v>5</v>
      </c>
      <c r="D260" s="20">
        <v>168.77126253424237</v>
      </c>
      <c r="E260" s="20">
        <v>183.61685977521617</v>
      </c>
      <c r="F260" s="20">
        <v>176.8558420706552</v>
      </c>
      <c r="G260" s="20">
        <v>176.53538219831563</v>
      </c>
      <c r="H260" s="20">
        <v>192.15009930671886</v>
      </c>
      <c r="I260" s="20">
        <v>244.10831912968769</v>
      </c>
      <c r="J260" s="20">
        <v>170.79839059425552</v>
      </c>
      <c r="K260" s="20">
        <v>137.63831306233934</v>
      </c>
      <c r="L260" s="20">
        <v>221.58299486870916</v>
      </c>
      <c r="M260" s="20">
        <v>210.46803910432448</v>
      </c>
      <c r="N260" s="20" t="s">
        <v>65</v>
      </c>
      <c r="O260" s="20" t="s">
        <v>65</v>
      </c>
      <c r="P260" s="46">
        <v>190.43178994452083</v>
      </c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D260" s="22"/>
      <c r="AE260" s="22"/>
    </row>
    <row r="261" spans="1:31" ht="16.5" customHeight="1">
      <c r="A261" s="21" t="s">
        <v>182</v>
      </c>
      <c r="C261" s="18" t="s">
        <v>6</v>
      </c>
      <c r="D261" s="20">
        <v>110.81065042716975</v>
      </c>
      <c r="E261" s="20">
        <v>134.35954719140315</v>
      </c>
      <c r="F261" s="20">
        <v>132.69925571100296</v>
      </c>
      <c r="G261" s="20">
        <v>143.76978259470778</v>
      </c>
      <c r="H261" s="20">
        <v>155.57428610275554</v>
      </c>
      <c r="I261" s="20">
        <v>212.62709093464196</v>
      </c>
      <c r="J261" s="20">
        <v>131.70922043475488</v>
      </c>
      <c r="K261" s="20">
        <v>90.712302588219544</v>
      </c>
      <c r="L261" s="20">
        <v>183.64162626402549</v>
      </c>
      <c r="M261" s="20">
        <v>181.899367849714</v>
      </c>
      <c r="N261" s="20" t="s">
        <v>65</v>
      </c>
      <c r="O261" s="20" t="s">
        <v>65</v>
      </c>
      <c r="P261" s="46">
        <v>147.73106719618849</v>
      </c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</row>
    <row r="262" spans="1:31" ht="6" customHeight="1"/>
    <row r="263" spans="1:31" ht="6" customHeight="1">
      <c r="D263" s="23"/>
      <c r="E263" s="23"/>
      <c r="F263" s="23"/>
      <c r="G263" s="23"/>
      <c r="H263" s="23"/>
      <c r="I263" s="23"/>
      <c r="J263" s="23"/>
    </row>
    <row r="264" spans="1:31" ht="16.5" customHeight="1">
      <c r="C264" s="24" t="s">
        <v>64</v>
      </c>
    </row>
    <row r="265" spans="1:31" ht="16.5" customHeight="1">
      <c r="A265" s="21" t="s">
        <v>183</v>
      </c>
      <c r="C265" s="25" t="s">
        <v>7</v>
      </c>
      <c r="D265" s="26">
        <v>-0.17727444882849053</v>
      </c>
      <c r="E265" s="26">
        <v>4.3508414504950572</v>
      </c>
      <c r="F265" s="26">
        <v>-3.3376040387966599</v>
      </c>
      <c r="G265" s="26">
        <v>4.9470166182166491</v>
      </c>
      <c r="H265" s="26">
        <v>4.5806701986028431</v>
      </c>
      <c r="I265" s="26">
        <v>13.460333161848503</v>
      </c>
      <c r="J265" s="26">
        <v>15.193911449512576</v>
      </c>
      <c r="K265" s="26">
        <v>6.2032753869234458E-2</v>
      </c>
      <c r="L265" s="26">
        <v>1.1388040363883634</v>
      </c>
      <c r="M265" s="26">
        <v>2.3376336209424253</v>
      </c>
      <c r="N265" s="26" t="s">
        <v>65</v>
      </c>
      <c r="O265" s="26" t="s">
        <v>65</v>
      </c>
      <c r="P265" s="26">
        <v>4.2656689486897603</v>
      </c>
    </row>
    <row r="266" spans="1:31" ht="16.5" customHeight="1">
      <c r="A266" s="21" t="s">
        <v>184</v>
      </c>
      <c r="C266" s="25" t="s">
        <v>8</v>
      </c>
      <c r="D266" s="47">
        <v>-6.1777162836304633E-2</v>
      </c>
      <c r="E266" s="47">
        <v>1.1941877347840135E-2</v>
      </c>
      <c r="F266" s="47">
        <v>-6.855221307552839E-2</v>
      </c>
      <c r="G266" s="47">
        <v>-0.12005213050107966</v>
      </c>
      <c r="H266" s="47">
        <v>-3.6236540000701312E-2</v>
      </c>
      <c r="I266" s="47">
        <v>0.23757744938783754</v>
      </c>
      <c r="J266" s="47">
        <v>-0.19729313350941724</v>
      </c>
      <c r="K266" s="47">
        <v>-0.40448866916785942</v>
      </c>
      <c r="L266" s="47">
        <v>6.3738887905623098E-2</v>
      </c>
      <c r="M266" s="47">
        <v>-2.5326185030998483E-2</v>
      </c>
      <c r="N266" s="47" t="s">
        <v>65</v>
      </c>
      <c r="O266" s="47" t="s">
        <v>65</v>
      </c>
      <c r="P266" s="47">
        <v>-5.6661245458718867E-2</v>
      </c>
    </row>
    <row r="267" spans="1:31" ht="16.5" customHeight="1">
      <c r="A267" s="21" t="s">
        <v>185</v>
      </c>
      <c r="C267" s="25" t="s">
        <v>9</v>
      </c>
      <c r="D267" s="47">
        <v>-6.4303539642269647E-2</v>
      </c>
      <c r="E267" s="47">
        <v>7.591463884341132E-2</v>
      </c>
      <c r="F267" s="47">
        <v>-0.10822048028249254</v>
      </c>
      <c r="G267" s="47">
        <v>-6.3143157466396094E-2</v>
      </c>
      <c r="H267" s="47">
        <v>2.1559133909177408E-2</v>
      </c>
      <c r="I267" s="47">
        <v>0.46377883174565349</v>
      </c>
      <c r="J267" s="47">
        <v>-3.2497306785506108E-4</v>
      </c>
      <c r="K267" s="47">
        <v>-0.40392762997250775</v>
      </c>
      <c r="L267" s="47">
        <v>7.8559232315017269E-2</v>
      </c>
      <c r="M267" s="47">
        <v>1.7694409799684507E-3</v>
      </c>
      <c r="N267" s="47" t="s">
        <v>65</v>
      </c>
      <c r="O267" s="47" t="s">
        <v>65</v>
      </c>
      <c r="P267" s="47">
        <v>-1.7723679542928084E-3</v>
      </c>
    </row>
    <row r="268" spans="1:31"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9" t="str">
        <f>P255</f>
        <v>Source : MKG_destination - Octobre 2025</v>
      </c>
    </row>
    <row r="269" spans="1:31" ht="12.75" customHeight="1">
      <c r="C269" s="4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</row>
    <row r="271" spans="1:31" ht="48" customHeight="1">
      <c r="C271" s="15" t="s">
        <v>35</v>
      </c>
      <c r="D271" s="16">
        <v>45658</v>
      </c>
      <c r="E271" s="16">
        <v>45689</v>
      </c>
      <c r="F271" s="16">
        <v>45717</v>
      </c>
      <c r="G271" s="16">
        <v>45748</v>
      </c>
      <c r="H271" s="16">
        <v>45778</v>
      </c>
      <c r="I271" s="16">
        <v>45809</v>
      </c>
      <c r="J271" s="16">
        <v>45839</v>
      </c>
      <c r="K271" s="16">
        <v>45870</v>
      </c>
      <c r="L271" s="16">
        <v>45901</v>
      </c>
      <c r="M271" s="16">
        <v>45931</v>
      </c>
      <c r="N271" s="16">
        <v>45962</v>
      </c>
      <c r="O271" s="16">
        <v>45992</v>
      </c>
      <c r="P271" s="17" t="s">
        <v>3</v>
      </c>
    </row>
    <row r="272" spans="1:31" ht="16.5" customHeight="1">
      <c r="A272" s="21" t="s">
        <v>186</v>
      </c>
      <c r="C272" s="18" t="s">
        <v>4</v>
      </c>
      <c r="D272" s="19">
        <v>0.68679347002038516</v>
      </c>
      <c r="E272" s="19">
        <v>0.69412073048589851</v>
      </c>
      <c r="F272" s="19">
        <v>0.80414330191640437</v>
      </c>
      <c r="G272" s="19">
        <v>0.84968189155825657</v>
      </c>
      <c r="H272" s="19">
        <v>0.84810147695335625</v>
      </c>
      <c r="I272" s="19">
        <v>0.90230132735735213</v>
      </c>
      <c r="J272" s="19">
        <v>0.81984657470072031</v>
      </c>
      <c r="K272" s="19">
        <v>0.72501693766937669</v>
      </c>
      <c r="L272" s="19">
        <v>0.86207914431074295</v>
      </c>
      <c r="M272" s="19">
        <v>0.88477086117204107</v>
      </c>
      <c r="N272" s="19" t="s">
        <v>65</v>
      </c>
      <c r="O272" s="19" t="s">
        <v>65</v>
      </c>
      <c r="P272" s="19">
        <v>0.80847091043392272</v>
      </c>
    </row>
    <row r="273" spans="1:31" ht="16.5" customHeight="1">
      <c r="A273" s="21" t="s">
        <v>187</v>
      </c>
      <c r="C273" s="18" t="s">
        <v>5</v>
      </c>
      <c r="D273" s="20">
        <v>252.26841809427586</v>
      </c>
      <c r="E273" s="20">
        <v>223.32444436484391</v>
      </c>
      <c r="F273" s="20">
        <v>255.84308615591044</v>
      </c>
      <c r="G273" s="20">
        <v>281.72339092407645</v>
      </c>
      <c r="H273" s="20">
        <v>316.37668272776438</v>
      </c>
      <c r="I273" s="20">
        <v>388.39830697449491</v>
      </c>
      <c r="J273" s="20">
        <v>285.57008347087304</v>
      </c>
      <c r="K273" s="20">
        <v>229.11947229806682</v>
      </c>
      <c r="L273" s="20">
        <v>332.83728464011642</v>
      </c>
      <c r="M273" s="20">
        <v>324.24869304365586</v>
      </c>
      <c r="N273" s="20" t="s">
        <v>65</v>
      </c>
      <c r="O273" s="20" t="s">
        <v>65</v>
      </c>
      <c r="P273" s="46">
        <v>293.31037697584901</v>
      </c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D273" s="22"/>
      <c r="AE273" s="22"/>
    </row>
    <row r="274" spans="1:31" ht="16.5" customHeight="1">
      <c r="A274" s="21" t="s">
        <v>188</v>
      </c>
      <c r="C274" s="18" t="s">
        <v>6</v>
      </c>
      <c r="D274" s="20">
        <v>173.25630223952103</v>
      </c>
      <c r="E274" s="20">
        <v>155.01412645788287</v>
      </c>
      <c r="F274" s="20">
        <v>205.73450407389694</v>
      </c>
      <c r="G274" s="20">
        <v>239.37526369657547</v>
      </c>
      <c r="H274" s="20">
        <v>268.31953189502042</v>
      </c>
      <c r="I274" s="20">
        <v>350.45230792643508</v>
      </c>
      <c r="J274" s="20">
        <v>234.12365477059404</v>
      </c>
      <c r="K274" s="20">
        <v>166.11549816596798</v>
      </c>
      <c r="L274" s="20">
        <v>286.93208153726277</v>
      </c>
      <c r="M274" s="20">
        <v>286.88579537814422</v>
      </c>
      <c r="N274" s="20" t="s">
        <v>65</v>
      </c>
      <c r="O274" s="20" t="s">
        <v>65</v>
      </c>
      <c r="P274" s="46">
        <v>237.13290751338175</v>
      </c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</row>
    <row r="275" spans="1:31" ht="6" customHeight="1"/>
    <row r="276" spans="1:31" ht="6" customHeight="1">
      <c r="D276" s="23"/>
      <c r="E276" s="23"/>
      <c r="F276" s="23"/>
      <c r="G276" s="23"/>
      <c r="H276" s="23"/>
      <c r="I276" s="23"/>
      <c r="J276" s="23"/>
    </row>
    <row r="277" spans="1:31" ht="16.5" customHeight="1">
      <c r="C277" s="24" t="s">
        <v>64</v>
      </c>
    </row>
    <row r="278" spans="1:31" ht="16.5" customHeight="1">
      <c r="A278" s="21" t="s">
        <v>189</v>
      </c>
      <c r="C278" s="25" t="s">
        <v>7</v>
      </c>
      <c r="D278" s="26">
        <v>7.8104087455134197</v>
      </c>
      <c r="E278" s="26">
        <v>5.1338294276359271</v>
      </c>
      <c r="F278" s="26">
        <v>2.2248505109863315</v>
      </c>
      <c r="G278" s="26">
        <v>4.9734181418381151</v>
      </c>
      <c r="H278" s="26">
        <v>5.2739138715232725</v>
      </c>
      <c r="I278" s="26">
        <v>10.870069191046717</v>
      </c>
      <c r="J278" s="26">
        <v>15.063772454986546</v>
      </c>
      <c r="K278" s="26">
        <v>6.4316691763623872</v>
      </c>
      <c r="L278" s="26">
        <v>3.4408926857460442</v>
      </c>
      <c r="M278" s="26">
        <v>4.539375034720905</v>
      </c>
      <c r="N278" s="26" t="s">
        <v>65</v>
      </c>
      <c r="O278" s="26" t="s">
        <v>65</v>
      </c>
      <c r="P278" s="26">
        <v>6.6689618715270571</v>
      </c>
    </row>
    <row r="279" spans="1:31" ht="16.5" customHeight="1">
      <c r="A279" s="21" t="s">
        <v>190</v>
      </c>
      <c r="C279" s="25" t="s">
        <v>8</v>
      </c>
      <c r="D279" s="47">
        <v>4.6624548671099442E-2</v>
      </c>
      <c r="E279" s="47">
        <v>3.073323929425964E-2</v>
      </c>
      <c r="F279" s="47">
        <v>2.0757931324921541E-2</v>
      </c>
      <c r="G279" s="47">
        <v>4.1117757406418542E-2</v>
      </c>
      <c r="H279" s="47">
        <v>3.452641009093016E-2</v>
      </c>
      <c r="I279" s="47">
        <v>0.15758631561725323</v>
      </c>
      <c r="J279" s="47">
        <v>-0.20484803656268236</v>
      </c>
      <c r="K279" s="47">
        <v>-0.40599336989045742</v>
      </c>
      <c r="L279" s="47">
        <v>3.4669996026211347E-2</v>
      </c>
      <c r="M279" s="47">
        <v>1.4115835454599157E-2</v>
      </c>
      <c r="N279" s="47" t="s">
        <v>65</v>
      </c>
      <c r="O279" s="47" t="s">
        <v>65</v>
      </c>
      <c r="P279" s="47">
        <v>-2.9075806589612396E-2</v>
      </c>
    </row>
    <row r="280" spans="1:31" ht="16.5" customHeight="1">
      <c r="A280" s="21" t="s">
        <v>191</v>
      </c>
      <c r="C280" s="25" t="s">
        <v>9</v>
      </c>
      <c r="D280" s="47">
        <v>0.18092236562593178</v>
      </c>
      <c r="E280" s="47">
        <v>0.11305671824828578</v>
      </c>
      <c r="F280" s="47">
        <v>4.9803191817472392E-2</v>
      </c>
      <c r="G280" s="47">
        <v>0.10584591247007302</v>
      </c>
      <c r="H280" s="47">
        <v>0.10312411609649486</v>
      </c>
      <c r="I280" s="47">
        <v>0.31614268242614241</v>
      </c>
      <c r="J280" s="47">
        <v>-2.5860740718411601E-2</v>
      </c>
      <c r="K280" s="47">
        <v>-0.34816905156902289</v>
      </c>
      <c r="L280" s="47">
        <v>7.7684572924267226E-2</v>
      </c>
      <c r="M280" s="47">
        <v>6.8959505199823301E-2</v>
      </c>
      <c r="N280" s="47" t="s">
        <v>65</v>
      </c>
      <c r="O280" s="47" t="s">
        <v>65</v>
      </c>
      <c r="P280" s="47">
        <v>5.8214834173176522E-2</v>
      </c>
    </row>
    <row r="281" spans="1:31"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9" t="str">
        <f>P268</f>
        <v>Source : MKG_destination - Octobre 2025</v>
      </c>
    </row>
    <row r="282" spans="1:31" ht="12.75" customHeight="1">
      <c r="C282" s="4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</row>
    <row r="284" spans="1:31" ht="48" customHeight="1">
      <c r="C284" s="15" t="s">
        <v>36</v>
      </c>
      <c r="D284" s="16">
        <v>45658</v>
      </c>
      <c r="E284" s="16">
        <v>45689</v>
      </c>
      <c r="F284" s="16">
        <v>45717</v>
      </c>
      <c r="G284" s="16">
        <v>45748</v>
      </c>
      <c r="H284" s="16">
        <v>45778</v>
      </c>
      <c r="I284" s="16">
        <v>45809</v>
      </c>
      <c r="J284" s="16">
        <v>45839</v>
      </c>
      <c r="K284" s="16">
        <v>45870</v>
      </c>
      <c r="L284" s="16">
        <v>45901</v>
      </c>
      <c r="M284" s="16">
        <v>45931</v>
      </c>
      <c r="N284" s="16">
        <v>45962</v>
      </c>
      <c r="O284" s="16">
        <v>45992</v>
      </c>
      <c r="P284" s="17" t="s">
        <v>3</v>
      </c>
    </row>
    <row r="285" spans="1:31" ht="16.5" customHeight="1">
      <c r="A285" s="21" t="s">
        <v>192</v>
      </c>
      <c r="C285" s="18" t="s">
        <v>4</v>
      </c>
      <c r="D285" s="19">
        <v>0.72680648905444434</v>
      </c>
      <c r="E285" s="19">
        <v>0.76196927736048292</v>
      </c>
      <c r="F285" s="19">
        <v>0.83769256394788727</v>
      </c>
      <c r="G285" s="19">
        <v>0.88820852604249068</v>
      </c>
      <c r="H285" s="19">
        <v>0.88175430094499641</v>
      </c>
      <c r="I285" s="19">
        <v>0.91696495811523193</v>
      </c>
      <c r="J285" s="19">
        <v>0.87848860239835791</v>
      </c>
      <c r="K285" s="19">
        <v>0.82340454483603209</v>
      </c>
      <c r="L285" s="19">
        <v>0.85759062669079644</v>
      </c>
      <c r="M285" s="19">
        <v>0.88504231432726088</v>
      </c>
      <c r="N285" s="19" t="s">
        <v>65</v>
      </c>
      <c r="O285" s="19" t="s">
        <v>65</v>
      </c>
      <c r="P285" s="19">
        <v>0.84607650700650106</v>
      </c>
    </row>
    <row r="286" spans="1:31" ht="16.5" customHeight="1">
      <c r="A286" s="21" t="s">
        <v>193</v>
      </c>
      <c r="C286" s="18" t="s">
        <v>5</v>
      </c>
      <c r="D286" s="20">
        <v>212.27281697213351</v>
      </c>
      <c r="E286" s="20">
        <v>204.55446759213865</v>
      </c>
      <c r="F286" s="20">
        <v>225.91544849661435</v>
      </c>
      <c r="G286" s="20">
        <v>253.37296923784129</v>
      </c>
      <c r="H286" s="20">
        <v>275.45547583470733</v>
      </c>
      <c r="I286" s="20">
        <v>346.56494626797195</v>
      </c>
      <c r="J286" s="20">
        <v>266.39533576640468</v>
      </c>
      <c r="K286" s="20">
        <v>217.94634320121077</v>
      </c>
      <c r="L286" s="20">
        <v>303.23197665801899</v>
      </c>
      <c r="M286" s="20">
        <v>284.95567210891818</v>
      </c>
      <c r="N286" s="20" t="s">
        <v>65</v>
      </c>
      <c r="O286" s="20" t="s">
        <v>65</v>
      </c>
      <c r="P286" s="46">
        <v>261.44630623529594</v>
      </c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D286" s="22"/>
      <c r="AE286" s="22"/>
    </row>
    <row r="287" spans="1:31" ht="16.5" customHeight="1">
      <c r="A287" s="21" t="s">
        <v>194</v>
      </c>
      <c r="C287" s="18" t="s">
        <v>6</v>
      </c>
      <c r="D287" s="20">
        <v>154.28126082521302</v>
      </c>
      <c r="E287" s="20">
        <v>155.86421985204021</v>
      </c>
      <c r="F287" s="20">
        <v>189.24769128656575</v>
      </c>
      <c r="G287" s="20">
        <v>225.04803154575234</v>
      </c>
      <c r="H287" s="20">
        <v>242.8840505361037</v>
      </c>
      <c r="I287" s="20">
        <v>317.78791143881847</v>
      </c>
      <c r="J287" s="20">
        <v>234.02526620287011</v>
      </c>
      <c r="K287" s="20">
        <v>179.4580095222706</v>
      </c>
      <c r="L287" s="20">
        <v>260.04890089483945</v>
      </c>
      <c r="M287" s="20">
        <v>252.19782752395705</v>
      </c>
      <c r="N287" s="20" t="s">
        <v>65</v>
      </c>
      <c r="O287" s="20" t="s">
        <v>65</v>
      </c>
      <c r="P287" s="46">
        <v>221.20357754931115</v>
      </c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</row>
    <row r="288" spans="1:31" ht="6" customHeight="1"/>
    <row r="289" spans="1:16" ht="6" customHeight="1">
      <c r="D289" s="23"/>
      <c r="E289" s="23"/>
      <c r="F289" s="23"/>
      <c r="G289" s="23"/>
      <c r="H289" s="23"/>
      <c r="I289" s="23"/>
      <c r="J289" s="23"/>
    </row>
    <row r="290" spans="1:16" ht="16.5" customHeight="1">
      <c r="C290" s="24" t="s">
        <v>64</v>
      </c>
    </row>
    <row r="291" spans="1:16" ht="16.5" customHeight="1">
      <c r="A291" s="21" t="s">
        <v>195</v>
      </c>
      <c r="C291" s="25" t="s">
        <v>7</v>
      </c>
      <c r="D291" s="26">
        <v>3.9291208019227808</v>
      </c>
      <c r="E291" s="26">
        <v>4.1574221381283527</v>
      </c>
      <c r="F291" s="26">
        <v>2.9377869704423021</v>
      </c>
      <c r="G291" s="26">
        <v>7.3289844393988552</v>
      </c>
      <c r="H291" s="26">
        <v>7.1557280195034823</v>
      </c>
      <c r="I291" s="26">
        <v>10.390927257475457</v>
      </c>
      <c r="J291" s="26">
        <v>10.21994396765713</v>
      </c>
      <c r="K291" s="26">
        <v>6.573350504420727</v>
      </c>
      <c r="L291" s="26">
        <v>2.9422747102534119</v>
      </c>
      <c r="M291" s="26">
        <v>2.2344356964931755</v>
      </c>
      <c r="N291" s="26" t="s">
        <v>65</v>
      </c>
      <c r="O291" s="26" t="s">
        <v>65</v>
      </c>
      <c r="P291" s="26">
        <v>5.8057203974495986</v>
      </c>
    </row>
    <row r="292" spans="1:16" ht="16.5" customHeight="1">
      <c r="A292" s="21" t="s">
        <v>196</v>
      </c>
      <c r="C292" s="25" t="s">
        <v>8</v>
      </c>
      <c r="D292" s="47">
        <v>4.6842211599298356E-3</v>
      </c>
      <c r="E292" s="47">
        <v>4.0751356055530596E-3</v>
      </c>
      <c r="F292" s="47">
        <v>-2.1227863368590505E-2</v>
      </c>
      <c r="G292" s="47">
        <v>1.0617273256535054E-2</v>
      </c>
      <c r="H292" s="47">
        <v>-2.5211252150710961E-2</v>
      </c>
      <c r="I292" s="47">
        <v>0.14641835786351942</v>
      </c>
      <c r="J292" s="47">
        <v>-0.14940479521550654</v>
      </c>
      <c r="K292" s="47">
        <v>-0.30848730072736052</v>
      </c>
      <c r="L292" s="47">
        <v>3.0603948121225466E-2</v>
      </c>
      <c r="M292" s="47">
        <v>5.5351207050549078E-3</v>
      </c>
      <c r="N292" s="47" t="s">
        <v>65</v>
      </c>
      <c r="O292" s="47" t="s">
        <v>65</v>
      </c>
      <c r="P292" s="47">
        <v>-3.2898699273672172E-2</v>
      </c>
    </row>
    <row r="293" spans="1:16" ht="16.5" customHeight="1">
      <c r="A293" s="21" t="s">
        <v>197</v>
      </c>
      <c r="C293" s="25" t="s">
        <v>9</v>
      </c>
      <c r="D293" s="47">
        <v>6.2101500187955683E-2</v>
      </c>
      <c r="E293" s="47">
        <v>6.202062207806569E-2</v>
      </c>
      <c r="F293" s="47">
        <v>1.4345212940741758E-2</v>
      </c>
      <c r="G293" s="47">
        <v>0.10150730236841654</v>
      </c>
      <c r="H293" s="47">
        <v>6.088290738625135E-2</v>
      </c>
      <c r="I293" s="47">
        <v>0.29293168991500851</v>
      </c>
      <c r="J293" s="47">
        <v>-3.7422872119011519E-2</v>
      </c>
      <c r="K293" s="47">
        <v>-0.24849351566958577</v>
      </c>
      <c r="L293" s="47">
        <v>6.7218745767712029E-2</v>
      </c>
      <c r="M293" s="47">
        <v>3.1579039652660512E-2</v>
      </c>
      <c r="N293" s="47" t="s">
        <v>65</v>
      </c>
      <c r="O293" s="47" t="s">
        <v>65</v>
      </c>
      <c r="P293" s="47">
        <v>3.8352344024677354E-2</v>
      </c>
    </row>
    <row r="294" spans="1:16"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9" t="str">
        <f>P281</f>
        <v>Source : MKG_destination - Octobre 2025</v>
      </c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54" orientation="portrait" horizontalDpi="4294967292" verticalDpi="4294967292" r:id="rId1"/>
  <headerFooter alignWithMargins="0">
    <oddFooter>&amp;C&amp;"Arial,Gras"Observatoire mensuel des performances hôtelières
Paris
&amp;P</oddFooter>
  </headerFooter>
  <rowBreaks count="4" manualBreakCount="4">
    <brk id="69" min="1" max="16" man="1"/>
    <brk id="97" min="1" max="16" man="1"/>
    <brk id="163" min="1" max="16" man="1"/>
    <brk id="229" min="1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53812-8D73-485F-8514-D0C55641DBB0}">
  <sheetPr>
    <tabColor rgb="FF1B4395"/>
  </sheetPr>
  <dimension ref="A1:AE212"/>
  <sheetViews>
    <sheetView view="pageBreakPreview" zoomScale="85" zoomScaleNormal="85" zoomScaleSheetLayoutView="85" workbookViewId="0">
      <selection activeCell="V207" sqref="V207"/>
    </sheetView>
  </sheetViews>
  <sheetFormatPr baseColWidth="10" defaultColWidth="10.88671875" defaultRowHeight="13.2"/>
  <cols>
    <col min="1" max="1" width="35.5546875" style="21" customWidth="1"/>
    <col min="2" max="2" width="1.5546875" style="21" customWidth="1"/>
    <col min="3" max="3" width="35.109375" style="21" customWidth="1"/>
    <col min="4" max="8" width="8.44140625" style="22" customWidth="1"/>
    <col min="9" max="10" width="9.33203125" style="22" bestFit="1" customWidth="1"/>
    <col min="11" max="15" width="8.44140625" style="22" customWidth="1"/>
    <col min="16" max="16" width="15.44140625" style="22" customWidth="1"/>
    <col min="17" max="17" width="1.5546875" style="21" customWidth="1"/>
    <col min="18" max="29" width="10" style="22" customWidth="1"/>
    <col min="30" max="257" width="10.88671875" style="21"/>
    <col min="258" max="258" width="1.5546875" style="21" customWidth="1"/>
    <col min="259" max="259" width="35.109375" style="21" customWidth="1"/>
    <col min="260" max="271" width="8.44140625" style="21" customWidth="1"/>
    <col min="272" max="272" width="15.44140625" style="21" customWidth="1"/>
    <col min="273" max="273" width="1.5546875" style="21" customWidth="1"/>
    <col min="274" max="285" width="10" style="21" customWidth="1"/>
    <col min="286" max="513" width="10.88671875" style="21"/>
    <col min="514" max="514" width="1.5546875" style="21" customWidth="1"/>
    <col min="515" max="515" width="35.109375" style="21" customWidth="1"/>
    <col min="516" max="527" width="8.44140625" style="21" customWidth="1"/>
    <col min="528" max="528" width="15.44140625" style="21" customWidth="1"/>
    <col min="529" max="529" width="1.5546875" style="21" customWidth="1"/>
    <col min="530" max="541" width="10" style="21" customWidth="1"/>
    <col min="542" max="769" width="10.88671875" style="21"/>
    <col min="770" max="770" width="1.5546875" style="21" customWidth="1"/>
    <col min="771" max="771" width="35.109375" style="21" customWidth="1"/>
    <col min="772" max="783" width="8.44140625" style="21" customWidth="1"/>
    <col min="784" max="784" width="15.44140625" style="21" customWidth="1"/>
    <col min="785" max="785" width="1.5546875" style="21" customWidth="1"/>
    <col min="786" max="797" width="10" style="21" customWidth="1"/>
    <col min="798" max="1025" width="10.88671875" style="21"/>
    <col min="1026" max="1026" width="1.5546875" style="21" customWidth="1"/>
    <col min="1027" max="1027" width="35.109375" style="21" customWidth="1"/>
    <col min="1028" max="1039" width="8.44140625" style="21" customWidth="1"/>
    <col min="1040" max="1040" width="15.44140625" style="21" customWidth="1"/>
    <col min="1041" max="1041" width="1.5546875" style="21" customWidth="1"/>
    <col min="1042" max="1053" width="10" style="21" customWidth="1"/>
    <col min="1054" max="1281" width="10.88671875" style="21"/>
    <col min="1282" max="1282" width="1.5546875" style="21" customWidth="1"/>
    <col min="1283" max="1283" width="35.109375" style="21" customWidth="1"/>
    <col min="1284" max="1295" width="8.44140625" style="21" customWidth="1"/>
    <col min="1296" max="1296" width="15.44140625" style="21" customWidth="1"/>
    <col min="1297" max="1297" width="1.5546875" style="21" customWidth="1"/>
    <col min="1298" max="1309" width="10" style="21" customWidth="1"/>
    <col min="1310" max="1537" width="10.88671875" style="21"/>
    <col min="1538" max="1538" width="1.5546875" style="21" customWidth="1"/>
    <col min="1539" max="1539" width="35.109375" style="21" customWidth="1"/>
    <col min="1540" max="1551" width="8.44140625" style="21" customWidth="1"/>
    <col min="1552" max="1552" width="15.44140625" style="21" customWidth="1"/>
    <col min="1553" max="1553" width="1.5546875" style="21" customWidth="1"/>
    <col min="1554" max="1565" width="10" style="21" customWidth="1"/>
    <col min="1566" max="1793" width="10.88671875" style="21"/>
    <col min="1794" max="1794" width="1.5546875" style="21" customWidth="1"/>
    <col min="1795" max="1795" width="35.109375" style="21" customWidth="1"/>
    <col min="1796" max="1807" width="8.44140625" style="21" customWidth="1"/>
    <col min="1808" max="1808" width="15.44140625" style="21" customWidth="1"/>
    <col min="1809" max="1809" width="1.5546875" style="21" customWidth="1"/>
    <col min="1810" max="1821" width="10" style="21" customWidth="1"/>
    <col min="1822" max="2049" width="10.88671875" style="21"/>
    <col min="2050" max="2050" width="1.5546875" style="21" customWidth="1"/>
    <col min="2051" max="2051" width="35.109375" style="21" customWidth="1"/>
    <col min="2052" max="2063" width="8.44140625" style="21" customWidth="1"/>
    <col min="2064" max="2064" width="15.44140625" style="21" customWidth="1"/>
    <col min="2065" max="2065" width="1.5546875" style="21" customWidth="1"/>
    <col min="2066" max="2077" width="10" style="21" customWidth="1"/>
    <col min="2078" max="2305" width="10.88671875" style="21"/>
    <col min="2306" max="2306" width="1.5546875" style="21" customWidth="1"/>
    <col min="2307" max="2307" width="35.109375" style="21" customWidth="1"/>
    <col min="2308" max="2319" width="8.44140625" style="21" customWidth="1"/>
    <col min="2320" max="2320" width="15.44140625" style="21" customWidth="1"/>
    <col min="2321" max="2321" width="1.5546875" style="21" customWidth="1"/>
    <col min="2322" max="2333" width="10" style="21" customWidth="1"/>
    <col min="2334" max="2561" width="10.88671875" style="21"/>
    <col min="2562" max="2562" width="1.5546875" style="21" customWidth="1"/>
    <col min="2563" max="2563" width="35.109375" style="21" customWidth="1"/>
    <col min="2564" max="2575" width="8.44140625" style="21" customWidth="1"/>
    <col min="2576" max="2576" width="15.44140625" style="21" customWidth="1"/>
    <col min="2577" max="2577" width="1.5546875" style="21" customWidth="1"/>
    <col min="2578" max="2589" width="10" style="21" customWidth="1"/>
    <col min="2590" max="2817" width="10.88671875" style="21"/>
    <col min="2818" max="2818" width="1.5546875" style="21" customWidth="1"/>
    <col min="2819" max="2819" width="35.109375" style="21" customWidth="1"/>
    <col min="2820" max="2831" width="8.44140625" style="21" customWidth="1"/>
    <col min="2832" max="2832" width="15.44140625" style="21" customWidth="1"/>
    <col min="2833" max="2833" width="1.5546875" style="21" customWidth="1"/>
    <col min="2834" max="2845" width="10" style="21" customWidth="1"/>
    <col min="2846" max="3073" width="10.88671875" style="21"/>
    <col min="3074" max="3074" width="1.5546875" style="21" customWidth="1"/>
    <col min="3075" max="3075" width="35.109375" style="21" customWidth="1"/>
    <col min="3076" max="3087" width="8.44140625" style="21" customWidth="1"/>
    <col min="3088" max="3088" width="15.44140625" style="21" customWidth="1"/>
    <col min="3089" max="3089" width="1.5546875" style="21" customWidth="1"/>
    <col min="3090" max="3101" width="10" style="21" customWidth="1"/>
    <col min="3102" max="3329" width="10.88671875" style="21"/>
    <col min="3330" max="3330" width="1.5546875" style="21" customWidth="1"/>
    <col min="3331" max="3331" width="35.109375" style="21" customWidth="1"/>
    <col min="3332" max="3343" width="8.44140625" style="21" customWidth="1"/>
    <col min="3344" max="3344" width="15.44140625" style="21" customWidth="1"/>
    <col min="3345" max="3345" width="1.5546875" style="21" customWidth="1"/>
    <col min="3346" max="3357" width="10" style="21" customWidth="1"/>
    <col min="3358" max="3585" width="10.88671875" style="21"/>
    <col min="3586" max="3586" width="1.5546875" style="21" customWidth="1"/>
    <col min="3587" max="3587" width="35.109375" style="21" customWidth="1"/>
    <col min="3588" max="3599" width="8.44140625" style="21" customWidth="1"/>
    <col min="3600" max="3600" width="15.44140625" style="21" customWidth="1"/>
    <col min="3601" max="3601" width="1.5546875" style="21" customWidth="1"/>
    <col min="3602" max="3613" width="10" style="21" customWidth="1"/>
    <col min="3614" max="3841" width="10.88671875" style="21"/>
    <col min="3842" max="3842" width="1.5546875" style="21" customWidth="1"/>
    <col min="3843" max="3843" width="35.109375" style="21" customWidth="1"/>
    <col min="3844" max="3855" width="8.44140625" style="21" customWidth="1"/>
    <col min="3856" max="3856" width="15.44140625" style="21" customWidth="1"/>
    <col min="3857" max="3857" width="1.5546875" style="21" customWidth="1"/>
    <col min="3858" max="3869" width="10" style="21" customWidth="1"/>
    <col min="3870" max="4097" width="10.88671875" style="21"/>
    <col min="4098" max="4098" width="1.5546875" style="21" customWidth="1"/>
    <col min="4099" max="4099" width="35.109375" style="21" customWidth="1"/>
    <col min="4100" max="4111" width="8.44140625" style="21" customWidth="1"/>
    <col min="4112" max="4112" width="15.44140625" style="21" customWidth="1"/>
    <col min="4113" max="4113" width="1.5546875" style="21" customWidth="1"/>
    <col min="4114" max="4125" width="10" style="21" customWidth="1"/>
    <col min="4126" max="4353" width="10.88671875" style="21"/>
    <col min="4354" max="4354" width="1.5546875" style="21" customWidth="1"/>
    <col min="4355" max="4355" width="35.109375" style="21" customWidth="1"/>
    <col min="4356" max="4367" width="8.44140625" style="21" customWidth="1"/>
    <col min="4368" max="4368" width="15.44140625" style="21" customWidth="1"/>
    <col min="4369" max="4369" width="1.5546875" style="21" customWidth="1"/>
    <col min="4370" max="4381" width="10" style="21" customWidth="1"/>
    <col min="4382" max="4609" width="10.88671875" style="21"/>
    <col min="4610" max="4610" width="1.5546875" style="21" customWidth="1"/>
    <col min="4611" max="4611" width="35.109375" style="21" customWidth="1"/>
    <col min="4612" max="4623" width="8.44140625" style="21" customWidth="1"/>
    <col min="4624" max="4624" width="15.44140625" style="21" customWidth="1"/>
    <col min="4625" max="4625" width="1.5546875" style="21" customWidth="1"/>
    <col min="4626" max="4637" width="10" style="21" customWidth="1"/>
    <col min="4638" max="4865" width="10.88671875" style="21"/>
    <col min="4866" max="4866" width="1.5546875" style="21" customWidth="1"/>
    <col min="4867" max="4867" width="35.109375" style="21" customWidth="1"/>
    <col min="4868" max="4879" width="8.44140625" style="21" customWidth="1"/>
    <col min="4880" max="4880" width="15.44140625" style="21" customWidth="1"/>
    <col min="4881" max="4881" width="1.5546875" style="21" customWidth="1"/>
    <col min="4882" max="4893" width="10" style="21" customWidth="1"/>
    <col min="4894" max="5121" width="10.88671875" style="21"/>
    <col min="5122" max="5122" width="1.5546875" style="21" customWidth="1"/>
    <col min="5123" max="5123" width="35.109375" style="21" customWidth="1"/>
    <col min="5124" max="5135" width="8.44140625" style="21" customWidth="1"/>
    <col min="5136" max="5136" width="15.44140625" style="21" customWidth="1"/>
    <col min="5137" max="5137" width="1.5546875" style="21" customWidth="1"/>
    <col min="5138" max="5149" width="10" style="21" customWidth="1"/>
    <col min="5150" max="5377" width="10.88671875" style="21"/>
    <col min="5378" max="5378" width="1.5546875" style="21" customWidth="1"/>
    <col min="5379" max="5379" width="35.109375" style="21" customWidth="1"/>
    <col min="5380" max="5391" width="8.44140625" style="21" customWidth="1"/>
    <col min="5392" max="5392" width="15.44140625" style="21" customWidth="1"/>
    <col min="5393" max="5393" width="1.5546875" style="21" customWidth="1"/>
    <col min="5394" max="5405" width="10" style="21" customWidth="1"/>
    <col min="5406" max="5633" width="10.88671875" style="21"/>
    <col min="5634" max="5634" width="1.5546875" style="21" customWidth="1"/>
    <col min="5635" max="5635" width="35.109375" style="21" customWidth="1"/>
    <col min="5636" max="5647" width="8.44140625" style="21" customWidth="1"/>
    <col min="5648" max="5648" width="15.44140625" style="21" customWidth="1"/>
    <col min="5649" max="5649" width="1.5546875" style="21" customWidth="1"/>
    <col min="5650" max="5661" width="10" style="21" customWidth="1"/>
    <col min="5662" max="5889" width="10.88671875" style="21"/>
    <col min="5890" max="5890" width="1.5546875" style="21" customWidth="1"/>
    <col min="5891" max="5891" width="35.109375" style="21" customWidth="1"/>
    <col min="5892" max="5903" width="8.44140625" style="21" customWidth="1"/>
    <col min="5904" max="5904" width="15.44140625" style="21" customWidth="1"/>
    <col min="5905" max="5905" width="1.5546875" style="21" customWidth="1"/>
    <col min="5906" max="5917" width="10" style="21" customWidth="1"/>
    <col min="5918" max="6145" width="10.88671875" style="21"/>
    <col min="6146" max="6146" width="1.5546875" style="21" customWidth="1"/>
    <col min="6147" max="6147" width="35.109375" style="21" customWidth="1"/>
    <col min="6148" max="6159" width="8.44140625" style="21" customWidth="1"/>
    <col min="6160" max="6160" width="15.44140625" style="21" customWidth="1"/>
    <col min="6161" max="6161" width="1.5546875" style="21" customWidth="1"/>
    <col min="6162" max="6173" width="10" style="21" customWidth="1"/>
    <col min="6174" max="6401" width="10.88671875" style="21"/>
    <col min="6402" max="6402" width="1.5546875" style="21" customWidth="1"/>
    <col min="6403" max="6403" width="35.109375" style="21" customWidth="1"/>
    <col min="6404" max="6415" width="8.44140625" style="21" customWidth="1"/>
    <col min="6416" max="6416" width="15.44140625" style="21" customWidth="1"/>
    <col min="6417" max="6417" width="1.5546875" style="21" customWidth="1"/>
    <col min="6418" max="6429" width="10" style="21" customWidth="1"/>
    <col min="6430" max="6657" width="10.88671875" style="21"/>
    <col min="6658" max="6658" width="1.5546875" style="21" customWidth="1"/>
    <col min="6659" max="6659" width="35.109375" style="21" customWidth="1"/>
    <col min="6660" max="6671" width="8.44140625" style="21" customWidth="1"/>
    <col min="6672" max="6672" width="15.44140625" style="21" customWidth="1"/>
    <col min="6673" max="6673" width="1.5546875" style="21" customWidth="1"/>
    <col min="6674" max="6685" width="10" style="21" customWidth="1"/>
    <col min="6686" max="6913" width="10.88671875" style="21"/>
    <col min="6914" max="6914" width="1.5546875" style="21" customWidth="1"/>
    <col min="6915" max="6915" width="35.109375" style="21" customWidth="1"/>
    <col min="6916" max="6927" width="8.44140625" style="21" customWidth="1"/>
    <col min="6928" max="6928" width="15.44140625" style="21" customWidth="1"/>
    <col min="6929" max="6929" width="1.5546875" style="21" customWidth="1"/>
    <col min="6930" max="6941" width="10" style="21" customWidth="1"/>
    <col min="6942" max="7169" width="10.88671875" style="21"/>
    <col min="7170" max="7170" width="1.5546875" style="21" customWidth="1"/>
    <col min="7171" max="7171" width="35.109375" style="21" customWidth="1"/>
    <col min="7172" max="7183" width="8.44140625" style="21" customWidth="1"/>
    <col min="7184" max="7184" width="15.44140625" style="21" customWidth="1"/>
    <col min="7185" max="7185" width="1.5546875" style="21" customWidth="1"/>
    <col min="7186" max="7197" width="10" style="21" customWidth="1"/>
    <col min="7198" max="7425" width="10.88671875" style="21"/>
    <col min="7426" max="7426" width="1.5546875" style="21" customWidth="1"/>
    <col min="7427" max="7427" width="35.109375" style="21" customWidth="1"/>
    <col min="7428" max="7439" width="8.44140625" style="21" customWidth="1"/>
    <col min="7440" max="7440" width="15.44140625" style="21" customWidth="1"/>
    <col min="7441" max="7441" width="1.5546875" style="21" customWidth="1"/>
    <col min="7442" max="7453" width="10" style="21" customWidth="1"/>
    <col min="7454" max="7681" width="10.88671875" style="21"/>
    <col min="7682" max="7682" width="1.5546875" style="21" customWidth="1"/>
    <col min="7683" max="7683" width="35.109375" style="21" customWidth="1"/>
    <col min="7684" max="7695" width="8.44140625" style="21" customWidth="1"/>
    <col min="7696" max="7696" width="15.44140625" style="21" customWidth="1"/>
    <col min="7697" max="7697" width="1.5546875" style="21" customWidth="1"/>
    <col min="7698" max="7709" width="10" style="21" customWidth="1"/>
    <col min="7710" max="7937" width="10.88671875" style="21"/>
    <col min="7938" max="7938" width="1.5546875" style="21" customWidth="1"/>
    <col min="7939" max="7939" width="35.109375" style="21" customWidth="1"/>
    <col min="7940" max="7951" width="8.44140625" style="21" customWidth="1"/>
    <col min="7952" max="7952" width="15.44140625" style="21" customWidth="1"/>
    <col min="7953" max="7953" width="1.5546875" style="21" customWidth="1"/>
    <col min="7954" max="7965" width="10" style="21" customWidth="1"/>
    <col min="7966" max="8193" width="10.88671875" style="21"/>
    <col min="8194" max="8194" width="1.5546875" style="21" customWidth="1"/>
    <col min="8195" max="8195" width="35.109375" style="21" customWidth="1"/>
    <col min="8196" max="8207" width="8.44140625" style="21" customWidth="1"/>
    <col min="8208" max="8208" width="15.44140625" style="21" customWidth="1"/>
    <col min="8209" max="8209" width="1.5546875" style="21" customWidth="1"/>
    <col min="8210" max="8221" width="10" style="21" customWidth="1"/>
    <col min="8222" max="8449" width="10.88671875" style="21"/>
    <col min="8450" max="8450" width="1.5546875" style="21" customWidth="1"/>
    <col min="8451" max="8451" width="35.109375" style="21" customWidth="1"/>
    <col min="8452" max="8463" width="8.44140625" style="21" customWidth="1"/>
    <col min="8464" max="8464" width="15.44140625" style="21" customWidth="1"/>
    <col min="8465" max="8465" width="1.5546875" style="21" customWidth="1"/>
    <col min="8466" max="8477" width="10" style="21" customWidth="1"/>
    <col min="8478" max="8705" width="10.88671875" style="21"/>
    <col min="8706" max="8706" width="1.5546875" style="21" customWidth="1"/>
    <col min="8707" max="8707" width="35.109375" style="21" customWidth="1"/>
    <col min="8708" max="8719" width="8.44140625" style="21" customWidth="1"/>
    <col min="8720" max="8720" width="15.44140625" style="21" customWidth="1"/>
    <col min="8721" max="8721" width="1.5546875" style="21" customWidth="1"/>
    <col min="8722" max="8733" width="10" style="21" customWidth="1"/>
    <col min="8734" max="8961" width="10.88671875" style="21"/>
    <col min="8962" max="8962" width="1.5546875" style="21" customWidth="1"/>
    <col min="8963" max="8963" width="35.109375" style="21" customWidth="1"/>
    <col min="8964" max="8975" width="8.44140625" style="21" customWidth="1"/>
    <col min="8976" max="8976" width="15.44140625" style="21" customWidth="1"/>
    <col min="8977" max="8977" width="1.5546875" style="21" customWidth="1"/>
    <col min="8978" max="8989" width="10" style="21" customWidth="1"/>
    <col min="8990" max="9217" width="10.88671875" style="21"/>
    <col min="9218" max="9218" width="1.5546875" style="21" customWidth="1"/>
    <col min="9219" max="9219" width="35.109375" style="21" customWidth="1"/>
    <col min="9220" max="9231" width="8.44140625" style="21" customWidth="1"/>
    <col min="9232" max="9232" width="15.44140625" style="21" customWidth="1"/>
    <col min="9233" max="9233" width="1.5546875" style="21" customWidth="1"/>
    <col min="9234" max="9245" width="10" style="21" customWidth="1"/>
    <col min="9246" max="9473" width="10.88671875" style="21"/>
    <col min="9474" max="9474" width="1.5546875" style="21" customWidth="1"/>
    <col min="9475" max="9475" width="35.109375" style="21" customWidth="1"/>
    <col min="9476" max="9487" width="8.44140625" style="21" customWidth="1"/>
    <col min="9488" max="9488" width="15.44140625" style="21" customWidth="1"/>
    <col min="9489" max="9489" width="1.5546875" style="21" customWidth="1"/>
    <col min="9490" max="9501" width="10" style="21" customWidth="1"/>
    <col min="9502" max="9729" width="10.88671875" style="21"/>
    <col min="9730" max="9730" width="1.5546875" style="21" customWidth="1"/>
    <col min="9731" max="9731" width="35.109375" style="21" customWidth="1"/>
    <col min="9732" max="9743" width="8.44140625" style="21" customWidth="1"/>
    <col min="9744" max="9744" width="15.44140625" style="21" customWidth="1"/>
    <col min="9745" max="9745" width="1.5546875" style="21" customWidth="1"/>
    <col min="9746" max="9757" width="10" style="21" customWidth="1"/>
    <col min="9758" max="9985" width="10.88671875" style="21"/>
    <col min="9986" max="9986" width="1.5546875" style="21" customWidth="1"/>
    <col min="9987" max="9987" width="35.109375" style="21" customWidth="1"/>
    <col min="9988" max="9999" width="8.44140625" style="21" customWidth="1"/>
    <col min="10000" max="10000" width="15.44140625" style="21" customWidth="1"/>
    <col min="10001" max="10001" width="1.5546875" style="21" customWidth="1"/>
    <col min="10002" max="10013" width="10" style="21" customWidth="1"/>
    <col min="10014" max="10241" width="10.88671875" style="21"/>
    <col min="10242" max="10242" width="1.5546875" style="21" customWidth="1"/>
    <col min="10243" max="10243" width="35.109375" style="21" customWidth="1"/>
    <col min="10244" max="10255" width="8.44140625" style="21" customWidth="1"/>
    <col min="10256" max="10256" width="15.44140625" style="21" customWidth="1"/>
    <col min="10257" max="10257" width="1.5546875" style="21" customWidth="1"/>
    <col min="10258" max="10269" width="10" style="21" customWidth="1"/>
    <col min="10270" max="10497" width="10.88671875" style="21"/>
    <col min="10498" max="10498" width="1.5546875" style="21" customWidth="1"/>
    <col min="10499" max="10499" width="35.109375" style="21" customWidth="1"/>
    <col min="10500" max="10511" width="8.44140625" style="21" customWidth="1"/>
    <col min="10512" max="10512" width="15.44140625" style="21" customWidth="1"/>
    <col min="10513" max="10513" width="1.5546875" style="21" customWidth="1"/>
    <col min="10514" max="10525" width="10" style="21" customWidth="1"/>
    <col min="10526" max="10753" width="10.88671875" style="21"/>
    <col min="10754" max="10754" width="1.5546875" style="21" customWidth="1"/>
    <col min="10755" max="10755" width="35.109375" style="21" customWidth="1"/>
    <col min="10756" max="10767" width="8.44140625" style="21" customWidth="1"/>
    <col min="10768" max="10768" width="15.44140625" style="21" customWidth="1"/>
    <col min="10769" max="10769" width="1.5546875" style="21" customWidth="1"/>
    <col min="10770" max="10781" width="10" style="21" customWidth="1"/>
    <col min="10782" max="11009" width="10.88671875" style="21"/>
    <col min="11010" max="11010" width="1.5546875" style="21" customWidth="1"/>
    <col min="11011" max="11011" width="35.109375" style="21" customWidth="1"/>
    <col min="11012" max="11023" width="8.44140625" style="21" customWidth="1"/>
    <col min="11024" max="11024" width="15.44140625" style="21" customWidth="1"/>
    <col min="11025" max="11025" width="1.5546875" style="21" customWidth="1"/>
    <col min="11026" max="11037" width="10" style="21" customWidth="1"/>
    <col min="11038" max="11265" width="10.88671875" style="21"/>
    <col min="11266" max="11266" width="1.5546875" style="21" customWidth="1"/>
    <col min="11267" max="11267" width="35.109375" style="21" customWidth="1"/>
    <col min="11268" max="11279" width="8.44140625" style="21" customWidth="1"/>
    <col min="11280" max="11280" width="15.44140625" style="21" customWidth="1"/>
    <col min="11281" max="11281" width="1.5546875" style="21" customWidth="1"/>
    <col min="11282" max="11293" width="10" style="21" customWidth="1"/>
    <col min="11294" max="11521" width="10.88671875" style="21"/>
    <col min="11522" max="11522" width="1.5546875" style="21" customWidth="1"/>
    <col min="11523" max="11523" width="35.109375" style="21" customWidth="1"/>
    <col min="11524" max="11535" width="8.44140625" style="21" customWidth="1"/>
    <col min="11536" max="11536" width="15.44140625" style="21" customWidth="1"/>
    <col min="11537" max="11537" width="1.5546875" style="21" customWidth="1"/>
    <col min="11538" max="11549" width="10" style="21" customWidth="1"/>
    <col min="11550" max="11777" width="10.88671875" style="21"/>
    <col min="11778" max="11778" width="1.5546875" style="21" customWidth="1"/>
    <col min="11779" max="11779" width="35.109375" style="21" customWidth="1"/>
    <col min="11780" max="11791" width="8.44140625" style="21" customWidth="1"/>
    <col min="11792" max="11792" width="15.44140625" style="21" customWidth="1"/>
    <col min="11793" max="11793" width="1.5546875" style="21" customWidth="1"/>
    <col min="11794" max="11805" width="10" style="21" customWidth="1"/>
    <col min="11806" max="12033" width="10.88671875" style="21"/>
    <col min="12034" max="12034" width="1.5546875" style="21" customWidth="1"/>
    <col min="12035" max="12035" width="35.109375" style="21" customWidth="1"/>
    <col min="12036" max="12047" width="8.44140625" style="21" customWidth="1"/>
    <col min="12048" max="12048" width="15.44140625" style="21" customWidth="1"/>
    <col min="12049" max="12049" width="1.5546875" style="21" customWidth="1"/>
    <col min="12050" max="12061" width="10" style="21" customWidth="1"/>
    <col min="12062" max="12289" width="10.88671875" style="21"/>
    <col min="12290" max="12290" width="1.5546875" style="21" customWidth="1"/>
    <col min="12291" max="12291" width="35.109375" style="21" customWidth="1"/>
    <col min="12292" max="12303" width="8.44140625" style="21" customWidth="1"/>
    <col min="12304" max="12304" width="15.44140625" style="21" customWidth="1"/>
    <col min="12305" max="12305" width="1.5546875" style="21" customWidth="1"/>
    <col min="12306" max="12317" width="10" style="21" customWidth="1"/>
    <col min="12318" max="12545" width="10.88671875" style="21"/>
    <col min="12546" max="12546" width="1.5546875" style="21" customWidth="1"/>
    <col min="12547" max="12547" width="35.109375" style="21" customWidth="1"/>
    <col min="12548" max="12559" width="8.44140625" style="21" customWidth="1"/>
    <col min="12560" max="12560" width="15.44140625" style="21" customWidth="1"/>
    <col min="12561" max="12561" width="1.5546875" style="21" customWidth="1"/>
    <col min="12562" max="12573" width="10" style="21" customWidth="1"/>
    <col min="12574" max="12801" width="10.88671875" style="21"/>
    <col min="12802" max="12802" width="1.5546875" style="21" customWidth="1"/>
    <col min="12803" max="12803" width="35.109375" style="21" customWidth="1"/>
    <col min="12804" max="12815" width="8.44140625" style="21" customWidth="1"/>
    <col min="12816" max="12816" width="15.44140625" style="21" customWidth="1"/>
    <col min="12817" max="12817" width="1.5546875" style="21" customWidth="1"/>
    <col min="12818" max="12829" width="10" style="21" customWidth="1"/>
    <col min="12830" max="13057" width="10.88671875" style="21"/>
    <col min="13058" max="13058" width="1.5546875" style="21" customWidth="1"/>
    <col min="13059" max="13059" width="35.109375" style="21" customWidth="1"/>
    <col min="13060" max="13071" width="8.44140625" style="21" customWidth="1"/>
    <col min="13072" max="13072" width="15.44140625" style="21" customWidth="1"/>
    <col min="13073" max="13073" width="1.5546875" style="21" customWidth="1"/>
    <col min="13074" max="13085" width="10" style="21" customWidth="1"/>
    <col min="13086" max="13313" width="10.88671875" style="21"/>
    <col min="13314" max="13314" width="1.5546875" style="21" customWidth="1"/>
    <col min="13315" max="13315" width="35.109375" style="21" customWidth="1"/>
    <col min="13316" max="13327" width="8.44140625" style="21" customWidth="1"/>
    <col min="13328" max="13328" width="15.44140625" style="21" customWidth="1"/>
    <col min="13329" max="13329" width="1.5546875" style="21" customWidth="1"/>
    <col min="13330" max="13341" width="10" style="21" customWidth="1"/>
    <col min="13342" max="13569" width="10.88671875" style="21"/>
    <col min="13570" max="13570" width="1.5546875" style="21" customWidth="1"/>
    <col min="13571" max="13571" width="35.109375" style="21" customWidth="1"/>
    <col min="13572" max="13583" width="8.44140625" style="21" customWidth="1"/>
    <col min="13584" max="13584" width="15.44140625" style="21" customWidth="1"/>
    <col min="13585" max="13585" width="1.5546875" style="21" customWidth="1"/>
    <col min="13586" max="13597" width="10" style="21" customWidth="1"/>
    <col min="13598" max="13825" width="10.88671875" style="21"/>
    <col min="13826" max="13826" width="1.5546875" style="21" customWidth="1"/>
    <col min="13827" max="13827" width="35.109375" style="21" customWidth="1"/>
    <col min="13828" max="13839" width="8.44140625" style="21" customWidth="1"/>
    <col min="13840" max="13840" width="15.44140625" style="21" customWidth="1"/>
    <col min="13841" max="13841" width="1.5546875" style="21" customWidth="1"/>
    <col min="13842" max="13853" width="10" style="21" customWidth="1"/>
    <col min="13854" max="14081" width="10.88671875" style="21"/>
    <col min="14082" max="14082" width="1.5546875" style="21" customWidth="1"/>
    <col min="14083" max="14083" width="35.109375" style="21" customWidth="1"/>
    <col min="14084" max="14095" width="8.44140625" style="21" customWidth="1"/>
    <col min="14096" max="14096" width="15.44140625" style="21" customWidth="1"/>
    <col min="14097" max="14097" width="1.5546875" style="21" customWidth="1"/>
    <col min="14098" max="14109" width="10" style="21" customWidth="1"/>
    <col min="14110" max="14337" width="10.88671875" style="21"/>
    <col min="14338" max="14338" width="1.5546875" style="21" customWidth="1"/>
    <col min="14339" max="14339" width="35.109375" style="21" customWidth="1"/>
    <col min="14340" max="14351" width="8.44140625" style="21" customWidth="1"/>
    <col min="14352" max="14352" width="15.44140625" style="21" customWidth="1"/>
    <col min="14353" max="14353" width="1.5546875" style="21" customWidth="1"/>
    <col min="14354" max="14365" width="10" style="21" customWidth="1"/>
    <col min="14366" max="14593" width="10.88671875" style="21"/>
    <col min="14594" max="14594" width="1.5546875" style="21" customWidth="1"/>
    <col min="14595" max="14595" width="35.109375" style="21" customWidth="1"/>
    <col min="14596" max="14607" width="8.44140625" style="21" customWidth="1"/>
    <col min="14608" max="14608" width="15.44140625" style="21" customWidth="1"/>
    <col min="14609" max="14609" width="1.5546875" style="21" customWidth="1"/>
    <col min="14610" max="14621" width="10" style="21" customWidth="1"/>
    <col min="14622" max="14849" width="10.88671875" style="21"/>
    <col min="14850" max="14850" width="1.5546875" style="21" customWidth="1"/>
    <col min="14851" max="14851" width="35.109375" style="21" customWidth="1"/>
    <col min="14852" max="14863" width="8.44140625" style="21" customWidth="1"/>
    <col min="14864" max="14864" width="15.44140625" style="21" customWidth="1"/>
    <col min="14865" max="14865" width="1.5546875" style="21" customWidth="1"/>
    <col min="14866" max="14877" width="10" style="21" customWidth="1"/>
    <col min="14878" max="15105" width="10.88671875" style="21"/>
    <col min="15106" max="15106" width="1.5546875" style="21" customWidth="1"/>
    <col min="15107" max="15107" width="35.109375" style="21" customWidth="1"/>
    <col min="15108" max="15119" width="8.44140625" style="21" customWidth="1"/>
    <col min="15120" max="15120" width="15.44140625" style="21" customWidth="1"/>
    <col min="15121" max="15121" width="1.5546875" style="21" customWidth="1"/>
    <col min="15122" max="15133" width="10" style="21" customWidth="1"/>
    <col min="15134" max="15361" width="10.88671875" style="21"/>
    <col min="15362" max="15362" width="1.5546875" style="21" customWidth="1"/>
    <col min="15363" max="15363" width="35.109375" style="21" customWidth="1"/>
    <col min="15364" max="15375" width="8.44140625" style="21" customWidth="1"/>
    <col min="15376" max="15376" width="15.44140625" style="21" customWidth="1"/>
    <col min="15377" max="15377" width="1.5546875" style="21" customWidth="1"/>
    <col min="15378" max="15389" width="10" style="21" customWidth="1"/>
    <col min="15390" max="15617" width="10.88671875" style="21"/>
    <col min="15618" max="15618" width="1.5546875" style="21" customWidth="1"/>
    <col min="15619" max="15619" width="35.109375" style="21" customWidth="1"/>
    <col min="15620" max="15631" width="8.44140625" style="21" customWidth="1"/>
    <col min="15632" max="15632" width="15.44140625" style="21" customWidth="1"/>
    <col min="15633" max="15633" width="1.5546875" style="21" customWidth="1"/>
    <col min="15634" max="15645" width="10" style="21" customWidth="1"/>
    <col min="15646" max="15873" width="10.88671875" style="21"/>
    <col min="15874" max="15874" width="1.5546875" style="21" customWidth="1"/>
    <col min="15875" max="15875" width="35.109375" style="21" customWidth="1"/>
    <col min="15876" max="15887" width="8.44140625" style="21" customWidth="1"/>
    <col min="15888" max="15888" width="15.44140625" style="21" customWidth="1"/>
    <col min="15889" max="15889" width="1.5546875" style="21" customWidth="1"/>
    <col min="15890" max="15901" width="10" style="21" customWidth="1"/>
    <col min="15902" max="16129" width="10.88671875" style="21"/>
    <col min="16130" max="16130" width="1.5546875" style="21" customWidth="1"/>
    <col min="16131" max="16131" width="35.109375" style="21" customWidth="1"/>
    <col min="16132" max="16143" width="8.44140625" style="21" customWidth="1"/>
    <col min="16144" max="16144" width="15.44140625" style="21" customWidth="1"/>
    <col min="16145" max="16145" width="1.5546875" style="21" customWidth="1"/>
    <col min="16146" max="16157" width="10" style="21" customWidth="1"/>
    <col min="16158" max="16384" width="10.88671875" style="21"/>
  </cols>
  <sheetData>
    <row r="1" spans="2:31" ht="24"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2:31" ht="24"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4" spans="2:31" ht="24"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2:31" ht="24.6">
      <c r="B5" s="43" t="s">
        <v>438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2:31" ht="24">
      <c r="C6" s="45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2:31" ht="48" customHeight="1">
      <c r="C7" s="15" t="s">
        <v>439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</row>
    <row r="8" spans="2:31" ht="16.5" customHeight="1">
      <c r="C8" s="18" t="s">
        <v>4</v>
      </c>
      <c r="D8" s="19">
        <f>+'Consolidation av Paris'!D60</f>
        <v>0.64275632527275717</v>
      </c>
      <c r="E8" s="19">
        <f>+'Consolidation av Paris'!E60</f>
        <v>0.65637158039525723</v>
      </c>
      <c r="F8" s="19">
        <f>+'Consolidation av Paris'!F60</f>
        <v>0.72822347011235367</v>
      </c>
      <c r="G8" s="19">
        <f>+'Consolidation av Paris'!G60</f>
        <v>0.79736578849134998</v>
      </c>
      <c r="H8" s="19">
        <f>+'Consolidation av Paris'!H60</f>
        <v>0.79433490500823634</v>
      </c>
      <c r="I8" s="19">
        <f>+'Consolidation av Paris'!I60</f>
        <v>0.86380611996334</v>
      </c>
      <c r="J8" s="19">
        <f>+'Consolidation av Paris'!J60</f>
        <v>0.77646415439817973</v>
      </c>
      <c r="K8" s="19">
        <f>+'Consolidation av Paris'!K60</f>
        <v>0.66407369989809972</v>
      </c>
      <c r="L8" s="19">
        <f>+'Consolidation av Paris'!L60</f>
        <v>0.81091065086269831</v>
      </c>
      <c r="M8" s="19">
        <f>+'Consolidation av Paris'!M60</f>
        <v>0.82852534357984731</v>
      </c>
      <c r="N8" s="19" t="str">
        <f>+'Consolidation av Paris'!N60</f>
        <v/>
      </c>
      <c r="O8" s="19" t="str">
        <f>+'Consolidation av Paris'!O60</f>
        <v/>
      </c>
      <c r="P8" s="65">
        <f>+'Consolidation av Paris'!P60</f>
        <v>0.75672725534285079</v>
      </c>
    </row>
    <row r="9" spans="2:31" ht="16.5" customHeight="1">
      <c r="C9" s="18" t="s">
        <v>5</v>
      </c>
      <c r="D9" s="20">
        <f>+'Consolidation av Paris'!D61</f>
        <v>177.83237254636808</v>
      </c>
      <c r="E9" s="20">
        <f>+'Consolidation av Paris'!E61</f>
        <v>162.15291118977694</v>
      </c>
      <c r="F9" s="20">
        <f>+'Consolidation av Paris'!F61</f>
        <v>179.52338232691139</v>
      </c>
      <c r="G9" s="20">
        <f>+'Consolidation av Paris'!G61</f>
        <v>190.92453661448613</v>
      </c>
      <c r="H9" s="20">
        <f>+'Consolidation av Paris'!H61</f>
        <v>210.76024142788913</v>
      </c>
      <c r="I9" s="20">
        <f>+'Consolidation av Paris'!I61</f>
        <v>258.86369710193185</v>
      </c>
      <c r="J9" s="20">
        <f>+'Consolidation av Paris'!J61</f>
        <v>197.06953360976314</v>
      </c>
      <c r="K9" s="20">
        <f>+'Consolidation av Paris'!K61</f>
        <v>166.26399190964372</v>
      </c>
      <c r="L9" s="20">
        <f>+'Consolidation av Paris'!L61</f>
        <v>226.88039156203698</v>
      </c>
      <c r="M9" s="20">
        <f>+'Consolidation av Paris'!M61</f>
        <v>216.34826580477366</v>
      </c>
      <c r="N9" s="20" t="str">
        <f>+'Consolidation av Paris'!N61</f>
        <v/>
      </c>
      <c r="O9" s="20" t="str">
        <f>+'Consolidation av Paris'!O61</f>
        <v/>
      </c>
      <c r="P9" s="46">
        <f>+'Consolidation av Paris'!P61</f>
        <v>201.26888918046436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D9" s="22"/>
      <c r="AE9" s="22"/>
    </row>
    <row r="10" spans="2:31" ht="16.5" customHeight="1">
      <c r="C10" s="18" t="s">
        <v>6</v>
      </c>
      <c r="D10" s="20">
        <f>+'Consolidation av Paris'!D62</f>
        <v>114.30288229243949</v>
      </c>
      <c r="E10" s="20">
        <f>+'Consolidation av Paris'!E62</f>
        <v>106.43256258332568</v>
      </c>
      <c r="F10" s="20">
        <f>+'Consolidation av Paris'!F62</f>
        <v>130.7331404444102</v>
      </c>
      <c r="G10" s="20">
        <f>+'Consolidation av Paris'!G62</f>
        <v>152.23669367995535</v>
      </c>
      <c r="H10" s="20">
        <f>+'Consolidation av Paris'!H62</f>
        <v>167.41421635413528</v>
      </c>
      <c r="I10" s="20">
        <f>+'Consolidation av Paris'!I62</f>
        <v>223.60804579298502</v>
      </c>
      <c r="J10" s="20">
        <f>+'Consolidation av Paris'!J62</f>
        <v>153.0174287719484</v>
      </c>
      <c r="K10" s="20">
        <f>+'Consolidation av Paris'!K62</f>
        <v>110.41154426726482</v>
      </c>
      <c r="L10" s="20">
        <f>+'Consolidation av Paris'!L62</f>
        <v>183.97972598955525</v>
      </c>
      <c r="M10" s="20">
        <f>+'Consolidation av Paris'!M62</f>
        <v>179.25002125880422</v>
      </c>
      <c r="N10" s="20" t="str">
        <f>+'Consolidation av Paris'!N62</f>
        <v/>
      </c>
      <c r="O10" s="20" t="str">
        <f>+'Consolidation av Paris'!O62</f>
        <v/>
      </c>
      <c r="P10" s="46">
        <f>+'Consolidation av Paris'!P62</f>
        <v>152.30565409543718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2:31" ht="6" customHeight="1"/>
    <row r="12" spans="2:31" ht="6" customHeight="1">
      <c r="D12" s="23"/>
      <c r="E12" s="23"/>
      <c r="F12" s="23"/>
      <c r="G12" s="23"/>
      <c r="H12" s="23"/>
      <c r="I12" s="23"/>
      <c r="J12" s="23"/>
    </row>
    <row r="13" spans="2:31" ht="16.5" customHeight="1">
      <c r="C13" s="24" t="s">
        <v>64</v>
      </c>
    </row>
    <row r="14" spans="2:31" ht="16.5" customHeight="1">
      <c r="C14" s="25" t="s">
        <v>7</v>
      </c>
      <c r="D14" s="26">
        <f>+'Consolidation av Paris'!D66</f>
        <v>1.5557947543190287</v>
      </c>
      <c r="E14" s="26">
        <f>+'Consolidation av Paris'!E66</f>
        <v>2.4431353595372074</v>
      </c>
      <c r="F14" s="26">
        <f>+'Consolidation av Paris'!F66</f>
        <v>-1.6630231123751171</v>
      </c>
      <c r="G14" s="26">
        <f>+'Consolidation av Paris'!G66</f>
        <v>5.1748920510272907</v>
      </c>
      <c r="H14" s="26">
        <f>+'Consolidation av Paris'!H66</f>
        <v>3.751157959538709</v>
      </c>
      <c r="I14" s="26">
        <f>+'Consolidation av Paris'!I66</f>
        <v>10.722920496309495</v>
      </c>
      <c r="J14" s="26">
        <f>+'Consolidation av Paris'!J66</f>
        <v>8.5988593951392573</v>
      </c>
      <c r="K14" s="26">
        <f>+'Consolidation av Paris'!K66</f>
        <v>-1.6863541851681041</v>
      </c>
      <c r="L14" s="26">
        <f>+'Consolidation av Paris'!L66</f>
        <v>1.0796738763670266</v>
      </c>
      <c r="M14" s="26">
        <f>+'Consolidation av Paris'!M66</f>
        <v>1.346126963611749</v>
      </c>
      <c r="N14" s="26" t="str">
        <f>+'Consolidation av Paris'!N66</f>
        <v/>
      </c>
      <c r="O14" s="26" t="str">
        <f>+'Consolidation av Paris'!O66</f>
        <v/>
      </c>
      <c r="P14" s="26">
        <f>+'Consolidation av Paris'!P66</f>
        <v>3.1505798772009874</v>
      </c>
    </row>
    <row r="15" spans="2:31" ht="16.5" customHeight="1">
      <c r="C15" s="25" t="s">
        <v>8</v>
      </c>
      <c r="D15" s="27">
        <f>+'Consolidation av Paris'!D67</f>
        <v>4.5183213368881425E-2</v>
      </c>
      <c r="E15" s="27">
        <f>+'Consolidation av Paris'!E67</f>
        <v>-5.2522265504386656E-3</v>
      </c>
      <c r="F15" s="27">
        <f>+'Consolidation av Paris'!F67</f>
        <v>2.3197134719474821E-3</v>
      </c>
      <c r="G15" s="27">
        <f>+'Consolidation av Paris'!G67</f>
        <v>2.1274443668059861E-2</v>
      </c>
      <c r="H15" s="27">
        <f>+'Consolidation av Paris'!H67</f>
        <v>1.6477724808105387E-2</v>
      </c>
      <c r="I15" s="27">
        <f>+'Consolidation av Paris'!I67</f>
        <v>0.14155526392606799</v>
      </c>
      <c r="J15" s="27">
        <f>+'Consolidation av Paris'!J67</f>
        <v>-0.20399908428004121</v>
      </c>
      <c r="K15" s="27">
        <f>+'Consolidation av Paris'!K67</f>
        <v>-0.36290724303011512</v>
      </c>
      <c r="L15" s="27">
        <f>+'Consolidation av Paris'!L67</f>
        <v>3.2147163821860891E-2</v>
      </c>
      <c r="M15" s="27">
        <f>+'Consolidation av Paris'!M67</f>
        <v>1.3785245232542653E-2</v>
      </c>
      <c r="N15" s="27" t="str">
        <f>+'Consolidation av Paris'!N67</f>
        <v/>
      </c>
      <c r="O15" s="27" t="str">
        <f>+'Consolidation av Paris'!O67</f>
        <v/>
      </c>
      <c r="P15" s="27">
        <f>+'Consolidation av Paris'!P67</f>
        <v>-3.4765563986564496E-2</v>
      </c>
    </row>
    <row r="16" spans="2:31" ht="16.5" customHeight="1">
      <c r="C16" s="25" t="s">
        <v>9</v>
      </c>
      <c r="D16" s="27">
        <f>+'Consolidation av Paris'!D68</f>
        <v>7.1109469213929799E-2</v>
      </c>
      <c r="E16" s="27">
        <f>+'Consolidation av Paris'!E68</f>
        <v>3.3205579363301929E-2</v>
      </c>
      <c r="F16" s="27">
        <f>+'Consolidation av Paris'!F68</f>
        <v>-2.0058920704493111E-2</v>
      </c>
      <c r="G16" s="27">
        <f>+'Consolidation av Paris'!G68</f>
        <v>9.2155149663424751E-2</v>
      </c>
      <c r="H16" s="27">
        <f>+'Consolidation av Paris'!H68</f>
        <v>6.6858948273010199E-2</v>
      </c>
      <c r="I16" s="27">
        <f>+'Consolidation av Paris'!I68</f>
        <v>0.30334722578124618</v>
      </c>
      <c r="J16" s="27">
        <f>+'Consolidation av Paris'!J68</f>
        <v>-0.10486885658235112</v>
      </c>
      <c r="K16" s="27">
        <f>+'Consolidation av Paris'!K68</f>
        <v>-0.37868496777748983</v>
      </c>
      <c r="L16" s="27">
        <f>+'Consolidation av Paris'!L68</f>
        <v>4.6074959758083178E-2</v>
      </c>
      <c r="M16" s="27">
        <f>+'Consolidation av Paris'!M68</f>
        <v>3.0528513615311281E-2</v>
      </c>
      <c r="N16" s="27" t="str">
        <f>+'Consolidation av Paris'!N68</f>
        <v/>
      </c>
      <c r="O16" s="27" t="str">
        <f>+'Consolidation av Paris'!O68</f>
        <v/>
      </c>
      <c r="P16" s="27">
        <f>+'Consolidation av Paris'!P68</f>
        <v>7.1671196555431749E-3</v>
      </c>
    </row>
    <row r="17" spans="1:3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600</v>
      </c>
    </row>
    <row r="18" spans="1:31" ht="13.5" customHeight="1">
      <c r="C18" s="30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spans="1:31">
      <c r="D19" s="13"/>
      <c r="P19" s="48"/>
    </row>
    <row r="20" spans="1:31" ht="48" customHeight="1">
      <c r="C20" s="15" t="s">
        <v>440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</row>
    <row r="21" spans="1:31" ht="16.5" customHeight="1">
      <c r="A21" s="21" t="s">
        <v>441</v>
      </c>
      <c r="C21" s="18" t="s">
        <v>4</v>
      </c>
      <c r="D21" s="19">
        <v>0.54373663941431705</v>
      </c>
      <c r="E21" s="19">
        <v>0.70617012099611809</v>
      </c>
      <c r="F21" s="19">
        <v>0.72414733075225091</v>
      </c>
      <c r="G21" s="19">
        <v>0.75083550416163669</v>
      </c>
      <c r="H21" s="19">
        <v>0.82658915604490413</v>
      </c>
      <c r="I21" s="19">
        <v>0.8205061392582047</v>
      </c>
      <c r="J21" s="19">
        <v>0.81247117802705016</v>
      </c>
      <c r="K21" s="19">
        <v>0.71992873880393538</v>
      </c>
      <c r="L21" s="19">
        <v>0.84268551925063939</v>
      </c>
      <c r="M21" s="19">
        <v>0.81579384700608326</v>
      </c>
      <c r="N21" s="19"/>
      <c r="O21" s="19"/>
      <c r="P21" s="19">
        <v>0.7562845643196906</v>
      </c>
    </row>
    <row r="22" spans="1:31" ht="16.5" customHeight="1">
      <c r="A22" s="21" t="s">
        <v>442</v>
      </c>
      <c r="C22" s="18" t="s">
        <v>5</v>
      </c>
      <c r="D22" s="20">
        <v>101.04393658839344</v>
      </c>
      <c r="E22" s="20">
        <v>122.83634105270032</v>
      </c>
      <c r="F22" s="20">
        <v>120.28981276472257</v>
      </c>
      <c r="G22" s="20">
        <v>120.50654534485871</v>
      </c>
      <c r="H22" s="20">
        <v>140.44970627892053</v>
      </c>
      <c r="I22" s="20">
        <v>144.42356300346617</v>
      </c>
      <c r="J22" s="20">
        <v>113.83350175488192</v>
      </c>
      <c r="K22" s="20">
        <v>100.27010307893066</v>
      </c>
      <c r="L22" s="20">
        <v>164.99733067633048</v>
      </c>
      <c r="M22" s="20">
        <v>157.95943966961713</v>
      </c>
      <c r="N22" s="20"/>
      <c r="O22" s="20"/>
      <c r="P22" s="20">
        <v>130.35441556188002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D22" s="22"/>
      <c r="AE22" s="22"/>
    </row>
    <row r="23" spans="1:31" ht="16.5" customHeight="1">
      <c r="A23" s="21" t="s">
        <v>443</v>
      </c>
      <c r="C23" s="18" t="s">
        <v>6</v>
      </c>
      <c r="D23" s="20">
        <v>54.941290513766397</v>
      </c>
      <c r="E23" s="20">
        <v>86.743353823905807</v>
      </c>
      <c r="F23" s="20">
        <v>87.107546830261896</v>
      </c>
      <c r="G23" s="20">
        <v>90.480592728784131</v>
      </c>
      <c r="H23" s="20">
        <v>116.09420417984758</v>
      </c>
      <c r="I23" s="20">
        <v>118.50042009788812</v>
      </c>
      <c r="J23" s="20">
        <v>92.486439269733182</v>
      </c>
      <c r="K23" s="20">
        <v>72.18732884935514</v>
      </c>
      <c r="L23" s="20">
        <v>139.04086127595301</v>
      </c>
      <c r="M23" s="20">
        <v>128.86233895900227</v>
      </c>
      <c r="N23" s="20"/>
      <c r="O23" s="20"/>
      <c r="P23" s="20">
        <v>98.585032380364325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31" ht="6" customHeight="1"/>
    <row r="25" spans="1:31" ht="6" customHeight="1">
      <c r="D25" s="23"/>
      <c r="E25" s="23"/>
      <c r="F25" s="23"/>
      <c r="G25" s="23"/>
      <c r="H25" s="23"/>
      <c r="I25" s="23"/>
      <c r="J25" s="23"/>
    </row>
    <row r="26" spans="1:31" ht="16.5" customHeight="1">
      <c r="C26" s="24" t="s">
        <v>64</v>
      </c>
    </row>
    <row r="27" spans="1:31" ht="16.5" customHeight="1">
      <c r="A27" s="21" t="s">
        <v>444</v>
      </c>
      <c r="C27" s="25" t="s">
        <v>7</v>
      </c>
      <c r="D27" s="26">
        <v>3.4553775875088344</v>
      </c>
      <c r="E27" s="26">
        <v>2.5970610197987853</v>
      </c>
      <c r="F27" s="26">
        <v>0.48517808922845518</v>
      </c>
      <c r="G27" s="26">
        <v>-0.6210752290940591</v>
      </c>
      <c r="H27" s="26">
        <v>3.1041760019482778</v>
      </c>
      <c r="I27" s="26">
        <v>3.4403089836543277</v>
      </c>
      <c r="J27" s="26">
        <v>4.5968684895880907</v>
      </c>
      <c r="K27" s="26">
        <v>-3.476109585117193</v>
      </c>
      <c r="L27" s="26">
        <v>-1.1388087479118791</v>
      </c>
      <c r="M27" s="26">
        <v>1.2474420935054464</v>
      </c>
      <c r="N27" s="26"/>
      <c r="O27" s="26"/>
      <c r="P27" s="26">
        <v>1.3836057708792371</v>
      </c>
    </row>
    <row r="28" spans="1:31" ht="16.5" customHeight="1">
      <c r="A28" s="21" t="s">
        <v>445</v>
      </c>
      <c r="C28" s="25" t="s">
        <v>8</v>
      </c>
      <c r="D28" s="47">
        <v>-4.0615333514365415E-2</v>
      </c>
      <c r="E28" s="47">
        <v>-2.4078749544496292E-2</v>
      </c>
      <c r="F28" s="47">
        <v>-6.6320284863849888E-2</v>
      </c>
      <c r="G28" s="47">
        <v>-8.5084035387183232E-2</v>
      </c>
      <c r="H28" s="47">
        <v>-5.1675254688934857E-2</v>
      </c>
      <c r="I28" s="47">
        <v>-0.19282907334377586</v>
      </c>
      <c r="J28" s="47">
        <v>-0.23349346720616493</v>
      </c>
      <c r="K28" s="47">
        <v>-0.12338251851825777</v>
      </c>
      <c r="L28" s="47">
        <v>-0.18037736611092303</v>
      </c>
      <c r="M28" s="47">
        <v>0.10628472905638842</v>
      </c>
      <c r="N28" s="47"/>
      <c r="O28" s="47"/>
      <c r="P28" s="47">
        <v>-0.10029124770030662</v>
      </c>
    </row>
    <row r="29" spans="1:31" ht="16.5" customHeight="1">
      <c r="A29" s="21" t="s">
        <v>446</v>
      </c>
      <c r="C29" s="25" t="s">
        <v>9</v>
      </c>
      <c r="D29" s="47">
        <v>2.4489690863948255E-2</v>
      </c>
      <c r="E29" s="47">
        <v>1.3182774430687383E-2</v>
      </c>
      <c r="F29" s="47">
        <v>-6.0022443312775176E-2</v>
      </c>
      <c r="G29" s="47">
        <v>-9.2589939253432507E-2</v>
      </c>
      <c r="H29" s="47">
        <v>-1.4672218400267889E-2</v>
      </c>
      <c r="I29" s="47">
        <v>-0.15750396689160018</v>
      </c>
      <c r="J29" s="47">
        <v>-0.18752454004364849</v>
      </c>
      <c r="K29" s="47">
        <v>-0.16375961504099767</v>
      </c>
      <c r="L29" s="47">
        <v>-0.19130608956174366</v>
      </c>
      <c r="M29" s="47">
        <v>0.12346377507021145</v>
      </c>
      <c r="N29" s="47"/>
      <c r="O29" s="47"/>
      <c r="P29" s="47">
        <v>-8.3524533097096954E-2</v>
      </c>
    </row>
    <row r="30" spans="1:3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P17</f>
        <v>Source : MKG_destination - Octobre 2025</v>
      </c>
    </row>
    <row r="31" spans="1:31">
      <c r="P31" s="48"/>
    </row>
    <row r="32" spans="1:31">
      <c r="P32" s="48"/>
    </row>
    <row r="33" spans="1:31" ht="48" customHeight="1">
      <c r="C33" s="15" t="s">
        <v>447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</row>
    <row r="34" spans="1:31" ht="16.5" customHeight="1">
      <c r="A34" s="21" t="s">
        <v>448</v>
      </c>
      <c r="C34" s="18" t="s">
        <v>4</v>
      </c>
      <c r="D34" s="19">
        <v>0.51050483921662138</v>
      </c>
      <c r="E34" s="19">
        <v>0.61097013761412855</v>
      </c>
      <c r="F34" s="19">
        <v>0.62913383480642182</v>
      </c>
      <c r="G34" s="19">
        <v>0.53128226594111905</v>
      </c>
      <c r="H34" s="19">
        <v>0.6897038353405921</v>
      </c>
      <c r="I34" s="19">
        <v>0.65285764483437536</v>
      </c>
      <c r="J34" s="19">
        <v>0.59993195754366735</v>
      </c>
      <c r="K34" s="19">
        <v>0.50252864128395036</v>
      </c>
      <c r="L34" s="19">
        <v>0.66777154655283055</v>
      </c>
      <c r="M34" s="19">
        <v>0.69322572544868866</v>
      </c>
      <c r="N34" s="19"/>
      <c r="O34" s="19"/>
      <c r="P34" s="19">
        <v>0.60856341310536588</v>
      </c>
    </row>
    <row r="35" spans="1:31" ht="16.5" customHeight="1">
      <c r="A35" s="21" t="s">
        <v>449</v>
      </c>
      <c r="C35" s="18" t="s">
        <v>5</v>
      </c>
      <c r="D35" s="20">
        <v>117.09701855667265</v>
      </c>
      <c r="E35" s="20">
        <v>137.95483602552224</v>
      </c>
      <c r="F35" s="20">
        <v>133.16377209981249</v>
      </c>
      <c r="G35" s="20">
        <v>102.69127073101872</v>
      </c>
      <c r="H35" s="20">
        <v>127.11541784100699</v>
      </c>
      <c r="I35" s="20">
        <v>117.44205909097705</v>
      </c>
      <c r="J35" s="20">
        <v>98.413913063596752</v>
      </c>
      <c r="K35" s="20">
        <v>89.539636573825319</v>
      </c>
      <c r="L35" s="20">
        <v>116.0992458856221</v>
      </c>
      <c r="M35" s="20">
        <v>162.51413074423738</v>
      </c>
      <c r="N35" s="20"/>
      <c r="O35" s="20"/>
      <c r="P35" s="20">
        <v>121.62155487946669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D35" s="22"/>
      <c r="AE35" s="22"/>
    </row>
    <row r="36" spans="1:31" ht="16.5" customHeight="1">
      <c r="A36" s="21" t="s">
        <v>450</v>
      </c>
      <c r="C36" s="18" t="s">
        <v>6</v>
      </c>
      <c r="D36" s="20">
        <v>59.778594631019892</v>
      </c>
      <c r="E36" s="20">
        <v>84.286285151047849</v>
      </c>
      <c r="F36" s="20">
        <v>83.777834598443434</v>
      </c>
      <c r="G36" s="20">
        <v>54.558051006348542</v>
      </c>
      <c r="H36" s="20">
        <v>87.671991215864452</v>
      </c>
      <c r="I36" s="20">
        <v>76.672946102634825</v>
      </c>
      <c r="J36" s="20">
        <v>59.041651513775896</v>
      </c>
      <c r="K36" s="20">
        <v>44.996231908503148</v>
      </c>
      <c r="L36" s="20">
        <v>77.527772978659215</v>
      </c>
      <c r="M36" s="20">
        <v>112.658976180837</v>
      </c>
      <c r="N36" s="20"/>
      <c r="O36" s="20"/>
      <c r="P36" s="20">
        <v>74.014428544629808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31" ht="6" customHeight="1"/>
    <row r="38" spans="1:31" ht="6" customHeight="1">
      <c r="D38" s="23"/>
      <c r="E38" s="23"/>
      <c r="F38" s="23"/>
      <c r="G38" s="23"/>
      <c r="H38" s="23"/>
      <c r="I38" s="23"/>
      <c r="J38" s="23"/>
    </row>
    <row r="39" spans="1:31" ht="16.5" customHeight="1">
      <c r="C39" s="24" t="s">
        <v>64</v>
      </c>
    </row>
    <row r="40" spans="1:31" ht="16.5" customHeight="1">
      <c r="A40" s="21" t="s">
        <v>451</v>
      </c>
      <c r="C40" s="25" t="s">
        <v>7</v>
      </c>
      <c r="D40" s="26">
        <v>-9.0824625132284069</v>
      </c>
      <c r="E40" s="26">
        <v>7.640118050890921</v>
      </c>
      <c r="F40" s="26">
        <v>4.1420810882717536</v>
      </c>
      <c r="G40" s="26">
        <v>-6.646390687087167</v>
      </c>
      <c r="H40" s="26">
        <v>9.62822358630644</v>
      </c>
      <c r="I40" s="26">
        <v>-10.813132771872624</v>
      </c>
      <c r="J40" s="26">
        <v>-4.7436933969663535</v>
      </c>
      <c r="K40" s="26">
        <v>-1.7480580180363914</v>
      </c>
      <c r="L40" s="26">
        <v>-7.118135645645463</v>
      </c>
      <c r="M40" s="26">
        <v>3.6162349687878903</v>
      </c>
      <c r="N40" s="26"/>
      <c r="O40" s="26"/>
      <c r="P40" s="26">
        <v>-1.5279050941190309</v>
      </c>
    </row>
    <row r="41" spans="1:31" ht="16.5" customHeight="1">
      <c r="A41" s="21" t="s">
        <v>452</v>
      </c>
      <c r="C41" s="25" t="s">
        <v>8</v>
      </c>
      <c r="D41" s="47">
        <v>-0.21582541444950776</v>
      </c>
      <c r="E41" s="47">
        <v>0.32345963178742343</v>
      </c>
      <c r="F41" s="47">
        <v>-7.6934612235219912E-3</v>
      </c>
      <c r="G41" s="47">
        <v>-0.13995522910160452</v>
      </c>
      <c r="H41" s="47">
        <v>0.18040659840456019</v>
      </c>
      <c r="I41" s="47">
        <v>-0.20534373290548524</v>
      </c>
      <c r="J41" s="47">
        <v>-0.12706235571716507</v>
      </c>
      <c r="K41" s="47">
        <v>-3.9995995722354349E-2</v>
      </c>
      <c r="L41" s="47">
        <v>-0.15196342092914628</v>
      </c>
      <c r="M41" s="47">
        <v>0.3330613206602564</v>
      </c>
      <c r="N41" s="47"/>
      <c r="O41" s="47"/>
      <c r="P41" s="47">
        <v>-2.0944315708043115E-2</v>
      </c>
    </row>
    <row r="42" spans="1:31" ht="16.5" customHeight="1">
      <c r="A42" s="21" t="s">
        <v>453</v>
      </c>
      <c r="C42" s="25" t="s">
        <v>9</v>
      </c>
      <c r="D42" s="47">
        <v>-0.33426691281846654</v>
      </c>
      <c r="E42" s="47">
        <v>0.51260993107153063</v>
      </c>
      <c r="F42" s="47">
        <v>6.2242272386629161E-2</v>
      </c>
      <c r="G42" s="47">
        <v>-0.23558434085126734</v>
      </c>
      <c r="H42" s="47">
        <v>0.37192673623231953</v>
      </c>
      <c r="I42" s="47">
        <v>-0.31825895288909756</v>
      </c>
      <c r="J42" s="47">
        <v>-0.19102818097434893</v>
      </c>
      <c r="K42" s="47">
        <v>-7.2267398377465653E-2</v>
      </c>
      <c r="L42" s="47">
        <v>-0.23365251610304572</v>
      </c>
      <c r="M42" s="47">
        <v>0.40642810902718329</v>
      </c>
      <c r="N42" s="47"/>
      <c r="O42" s="47"/>
      <c r="P42" s="47">
        <v>-4.4923192646824983E-2</v>
      </c>
    </row>
    <row r="43" spans="1:3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P30</f>
        <v>Source : MKG_destination - Octobre 2025</v>
      </c>
    </row>
    <row r="44" spans="1:31">
      <c r="P44" s="48"/>
    </row>
    <row r="45" spans="1:31">
      <c r="P45" s="48"/>
    </row>
    <row r="46" spans="1:31" ht="48" customHeight="1">
      <c r="C46" s="15" t="s">
        <v>454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</row>
    <row r="47" spans="1:31" ht="16.5" customHeight="1">
      <c r="A47" s="21" t="s">
        <v>455</v>
      </c>
      <c r="C47" s="18" t="s">
        <v>4</v>
      </c>
      <c r="D47" s="19">
        <v>0.57131939771287132</v>
      </c>
      <c r="E47" s="19">
        <v>0.61563032518127647</v>
      </c>
      <c r="F47" s="19">
        <v>0.63533517744438472</v>
      </c>
      <c r="G47" s="19">
        <v>0.72835692534510443</v>
      </c>
      <c r="H47" s="19">
        <v>0.7667173671978893</v>
      </c>
      <c r="I47" s="19">
        <v>0.72483883483228084</v>
      </c>
      <c r="J47" s="19">
        <v>0.8116653895220366</v>
      </c>
      <c r="K47" s="19">
        <v>0.70439609424750582</v>
      </c>
      <c r="L47" s="19">
        <v>0.84115718249311855</v>
      </c>
      <c r="M47" s="19">
        <v>0.821145441771714</v>
      </c>
      <c r="N47" s="19"/>
      <c r="O47" s="19"/>
      <c r="P47" s="19">
        <v>0.72268622333400656</v>
      </c>
    </row>
    <row r="48" spans="1:31" ht="16.5" customHeight="1">
      <c r="A48" s="21" t="s">
        <v>456</v>
      </c>
      <c r="C48" s="18" t="s">
        <v>5</v>
      </c>
      <c r="D48" s="20">
        <v>133.17539540309215</v>
      </c>
      <c r="E48" s="20">
        <v>115.59839124356203</v>
      </c>
      <c r="F48" s="20">
        <v>105.30035908252137</v>
      </c>
      <c r="G48" s="20">
        <v>194.78445554696253</v>
      </c>
      <c r="H48" s="20">
        <v>166.39738202469778</v>
      </c>
      <c r="I48" s="20">
        <v>155.92868118683432</v>
      </c>
      <c r="J48" s="20">
        <v>119.03592493880402</v>
      </c>
      <c r="K48" s="20">
        <v>105.415788218228</v>
      </c>
      <c r="L48" s="20">
        <v>218.6429473626057</v>
      </c>
      <c r="M48" s="20">
        <v>166.1755933850537</v>
      </c>
      <c r="N48" s="20"/>
      <c r="O48" s="20"/>
      <c r="P48" s="20">
        <v>150.5328772755766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D48" s="22"/>
      <c r="AE48" s="22"/>
    </row>
    <row r="49" spans="1:31" ht="16.5" customHeight="1">
      <c r="A49" s="21" t="s">
        <v>457</v>
      </c>
      <c r="C49" s="18" t="s">
        <v>6</v>
      </c>
      <c r="D49" s="20">
        <v>76.085686691868105</v>
      </c>
      <c r="E49" s="20">
        <v>71.165875191706519</v>
      </c>
      <c r="F49" s="20">
        <v>66.901022322651144</v>
      </c>
      <c r="G49" s="20">
        <v>141.87260714720583</v>
      </c>
      <c r="H49" s="20">
        <v>127.57976265459767</v>
      </c>
      <c r="I49" s="20">
        <v>113.02316358839917</v>
      </c>
      <c r="J49" s="20">
        <v>96.617340382570262</v>
      </c>
      <c r="K49" s="20">
        <v>74.25446949294205</v>
      </c>
      <c r="L49" s="20">
        <v>183.91308557552063</v>
      </c>
      <c r="M49" s="20">
        <v>136.45433104184664</v>
      </c>
      <c r="N49" s="20"/>
      <c r="O49" s="20"/>
      <c r="P49" s="20">
        <v>108.78803656588794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</row>
    <row r="50" spans="1:31" ht="6" customHeight="1"/>
    <row r="51" spans="1:31" ht="6" customHeight="1">
      <c r="D51" s="23"/>
      <c r="E51" s="23"/>
      <c r="F51" s="23"/>
      <c r="G51" s="23"/>
      <c r="H51" s="23"/>
      <c r="I51" s="23"/>
      <c r="J51" s="23"/>
    </row>
    <row r="52" spans="1:31" ht="16.5" customHeight="1">
      <c r="C52" s="24" t="s">
        <v>64</v>
      </c>
    </row>
    <row r="53" spans="1:31" ht="16.5" customHeight="1">
      <c r="A53" s="21" t="s">
        <v>458</v>
      </c>
      <c r="C53" s="25" t="s">
        <v>7</v>
      </c>
      <c r="D53" s="26">
        <v>8.0913220455981314</v>
      </c>
      <c r="E53" s="26">
        <v>3.7352932259326788</v>
      </c>
      <c r="F53" s="26">
        <v>3.5304869110446613</v>
      </c>
      <c r="G53" s="26">
        <v>7.0390092037464598</v>
      </c>
      <c r="H53" s="26">
        <v>7.9573620184441252</v>
      </c>
      <c r="I53" s="26">
        <v>-5.1465492378133915</v>
      </c>
      <c r="J53" s="26">
        <v>-0.40779372389243562</v>
      </c>
      <c r="K53" s="26">
        <v>-5.8352279048556444</v>
      </c>
      <c r="L53" s="26">
        <v>5.7871737658906746</v>
      </c>
      <c r="M53" s="26">
        <v>3.3995938976272067</v>
      </c>
      <c r="N53" s="26"/>
      <c r="O53" s="26"/>
      <c r="P53" s="26">
        <v>2.8477079178852782</v>
      </c>
    </row>
    <row r="54" spans="1:31" ht="16.5" customHeight="1">
      <c r="A54" s="21" t="s">
        <v>459</v>
      </c>
      <c r="C54" s="25" t="s">
        <v>8</v>
      </c>
      <c r="D54" s="47">
        <v>0.22008541228970624</v>
      </c>
      <c r="E54" s="47">
        <v>-7.1813408458548889E-2</v>
      </c>
      <c r="F54" s="47">
        <v>-4.8974461537580227E-2</v>
      </c>
      <c r="G54" s="47">
        <v>0.54187730063843031</v>
      </c>
      <c r="H54" s="47">
        <v>6.4804315549600311E-2</v>
      </c>
      <c r="I54" s="47">
        <v>-0.11067487438461365</v>
      </c>
      <c r="J54" s="47">
        <v>-0.21646006295213371</v>
      </c>
      <c r="K54" s="47">
        <v>-0.37891872668779847</v>
      </c>
      <c r="L54" s="47">
        <v>0.13189344262152281</v>
      </c>
      <c r="M54" s="47">
        <v>-4.9095425825717465E-2</v>
      </c>
      <c r="N54" s="47"/>
      <c r="O54" s="47"/>
      <c r="P54" s="47">
        <v>-1.5429480938635054E-2</v>
      </c>
    </row>
    <row r="55" spans="1:31" ht="16.5" customHeight="1">
      <c r="A55" s="21" t="s">
        <v>460</v>
      </c>
      <c r="C55" s="25" t="s">
        <v>9</v>
      </c>
      <c r="D55" s="47">
        <v>0.42139005427428455</v>
      </c>
      <c r="E55" s="47">
        <v>-1.1858633635555393E-2</v>
      </c>
      <c r="F55" s="47">
        <v>6.9824321222340391E-3</v>
      </c>
      <c r="G55" s="47">
        <v>0.7068292094706965</v>
      </c>
      <c r="H55" s="47">
        <v>0.18811233449696552</v>
      </c>
      <c r="I55" s="47">
        <v>-0.16963313839237837</v>
      </c>
      <c r="J55" s="47">
        <v>-0.2203770140109419</v>
      </c>
      <c r="K55" s="47">
        <v>-0.42643309583097466</v>
      </c>
      <c r="L55" s="47">
        <v>0.21552150031266781</v>
      </c>
      <c r="M55" s="47">
        <v>-8.0271233481283844E-3</v>
      </c>
      <c r="N55" s="47"/>
      <c r="O55" s="47"/>
      <c r="P55" s="47">
        <v>2.4958481197179472E-2</v>
      </c>
    </row>
    <row r="56" spans="1:3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P43</f>
        <v>Source : MKG_destination - Octobre 2025</v>
      </c>
    </row>
    <row r="57" spans="1:31">
      <c r="P57" s="48"/>
    </row>
    <row r="59" spans="1:31" ht="48" customHeight="1">
      <c r="A59" s="21" t="s">
        <v>461</v>
      </c>
      <c r="C59" s="15" t="s">
        <v>462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</row>
    <row r="60" spans="1:31" ht="16.5" customHeight="1">
      <c r="A60" s="21" t="s">
        <v>463</v>
      </c>
      <c r="C60" s="18" t="s">
        <v>4</v>
      </c>
      <c r="D60" s="19">
        <v>0.69233151710117491</v>
      </c>
      <c r="E60" s="19">
        <v>0.76829420076581223</v>
      </c>
      <c r="F60" s="19">
        <v>0.80602915497655436</v>
      </c>
      <c r="G60" s="19">
        <v>0.81815212809597482</v>
      </c>
      <c r="H60" s="19">
        <v>0.84761906879184368</v>
      </c>
      <c r="I60" s="19">
        <v>0.88665545428240744</v>
      </c>
      <c r="J60" s="19">
        <v>0.90527639044609787</v>
      </c>
      <c r="K60" s="19">
        <v>0.85788444764603522</v>
      </c>
      <c r="L60" s="19">
        <v>0.88981715221395918</v>
      </c>
      <c r="M60" s="19">
        <v>0.86727402079399818</v>
      </c>
      <c r="N60" s="19"/>
      <c r="O60" s="19"/>
      <c r="P60" s="19">
        <v>0.83433470936626608</v>
      </c>
    </row>
    <row r="61" spans="1:31" ht="16.5" customHeight="1">
      <c r="A61" s="21" t="s">
        <v>464</v>
      </c>
      <c r="C61" s="18" t="s">
        <v>5</v>
      </c>
      <c r="D61" s="20">
        <v>184.10931175848572</v>
      </c>
      <c r="E61" s="20">
        <v>187.93494455567739</v>
      </c>
      <c r="F61" s="20">
        <v>199.20704261752593</v>
      </c>
      <c r="G61" s="20">
        <v>214.68916336358967</v>
      </c>
      <c r="H61" s="20">
        <v>221.98831150267907</v>
      </c>
      <c r="I61" s="20">
        <v>253.07667626271802</v>
      </c>
      <c r="J61" s="20">
        <v>257.25054489752836</v>
      </c>
      <c r="K61" s="20">
        <v>215.5548880142201</v>
      </c>
      <c r="L61" s="20">
        <v>251.79253338787319</v>
      </c>
      <c r="M61" s="20">
        <v>235.86374766231637</v>
      </c>
      <c r="N61" s="20"/>
      <c r="O61" s="20"/>
      <c r="P61" s="20">
        <v>224.04366958023522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D61" s="22"/>
      <c r="AE61" s="22"/>
    </row>
    <row r="62" spans="1:31" ht="16.5" customHeight="1">
      <c r="A62" s="21" t="s">
        <v>465</v>
      </c>
      <c r="C62" s="18" t="s">
        <v>6</v>
      </c>
      <c r="D62" s="20">
        <v>127.4646791222056</v>
      </c>
      <c r="E62" s="20">
        <v>144.38932802337141</v>
      </c>
      <c r="F62" s="20">
        <v>160.56668422638288</v>
      </c>
      <c r="G62" s="20">
        <v>175.6483958850653</v>
      </c>
      <c r="H62" s="20">
        <v>188.16152587857457</v>
      </c>
      <c r="I62" s="20">
        <v>224.391815360002</v>
      </c>
      <c r="J62" s="20">
        <v>232.88284472512632</v>
      </c>
      <c r="K62" s="20">
        <v>184.92118604148217</v>
      </c>
      <c r="L62" s="20">
        <v>224.04931500793555</v>
      </c>
      <c r="M62" s="20">
        <v>204.55850079463812</v>
      </c>
      <c r="N62" s="20"/>
      <c r="O62" s="20"/>
      <c r="P62" s="20">
        <v>186.92740994457728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 spans="1:31" ht="6" customHeight="1"/>
    <row r="64" spans="1:31" ht="6" customHeight="1">
      <c r="D64" s="23"/>
      <c r="E64" s="23"/>
      <c r="F64" s="23"/>
      <c r="G64" s="23"/>
      <c r="H64" s="23"/>
      <c r="I64" s="23"/>
      <c r="J64" s="23"/>
    </row>
    <row r="65" spans="1:31" ht="16.5" customHeight="1">
      <c r="C65" s="24" t="s">
        <v>64</v>
      </c>
    </row>
    <row r="66" spans="1:31" ht="16.5" customHeight="1">
      <c r="A66" s="21" t="s">
        <v>466</v>
      </c>
      <c r="C66" s="25" t="s">
        <v>7</v>
      </c>
      <c r="D66" s="26">
        <v>-1.4424344231883102</v>
      </c>
      <c r="E66" s="26">
        <v>1.0597224793515658</v>
      </c>
      <c r="F66" s="26">
        <v>0.79915099318725868</v>
      </c>
      <c r="G66" s="26">
        <v>0.98984200995179128</v>
      </c>
      <c r="H66" s="26">
        <v>2.1879111959478004</v>
      </c>
      <c r="I66" s="26">
        <v>0.37089593646001395</v>
      </c>
      <c r="J66" s="26">
        <v>0.68943315501340807</v>
      </c>
      <c r="K66" s="26">
        <v>-0.3697275059162286</v>
      </c>
      <c r="L66" s="26">
        <v>2.588885040462674</v>
      </c>
      <c r="M66" s="26">
        <v>0.37003507303094985</v>
      </c>
      <c r="N66" s="26"/>
      <c r="O66" s="26"/>
      <c r="P66" s="26">
        <v>0.76852014882065056</v>
      </c>
    </row>
    <row r="67" spans="1:31" ht="16.5" customHeight="1">
      <c r="A67" s="21" t="s">
        <v>467</v>
      </c>
      <c r="C67" s="25" t="s">
        <v>8</v>
      </c>
      <c r="D67" s="47">
        <v>-7.218838894486046E-3</v>
      </c>
      <c r="E67" s="47">
        <v>-6.5705143356606155E-2</v>
      </c>
      <c r="F67" s="47">
        <v>-2.8208406986959367E-2</v>
      </c>
      <c r="G67" s="47">
        <v>1.3982418401420116E-2</v>
      </c>
      <c r="H67" s="47">
        <v>-6.1681139593913858E-2</v>
      </c>
      <c r="I67" s="47">
        <v>-3.9298693092437387E-2</v>
      </c>
      <c r="J67" s="47">
        <v>-1.4664220044141252E-2</v>
      </c>
      <c r="K67" s="47">
        <v>-2.3910250595531868E-2</v>
      </c>
      <c r="L67" s="47">
        <v>6.4121094152906677E-2</v>
      </c>
      <c r="M67" s="47">
        <v>2.7480063362907536E-2</v>
      </c>
      <c r="N67" s="47"/>
      <c r="O67" s="47"/>
      <c r="P67" s="47">
        <v>-1.1473409275585267E-2</v>
      </c>
    </row>
    <row r="68" spans="1:31" ht="16.5" customHeight="1">
      <c r="A68" s="21" t="s">
        <v>468</v>
      </c>
      <c r="C68" s="25" t="s">
        <v>9</v>
      </c>
      <c r="D68" s="47">
        <v>-2.7480739783011021E-2</v>
      </c>
      <c r="E68" s="47">
        <v>-5.2638003149836243E-2</v>
      </c>
      <c r="F68" s="47">
        <v>-1.8476933521394678E-2</v>
      </c>
      <c r="G68" s="47">
        <v>2.6400331058749504E-2</v>
      </c>
      <c r="H68" s="47">
        <v>-3.6819095277603409E-2</v>
      </c>
      <c r="I68" s="47">
        <v>-3.5263112081189374E-2</v>
      </c>
      <c r="J68" s="47">
        <v>-7.1025913495810222E-3</v>
      </c>
      <c r="K68" s="47">
        <v>-2.8098909884456846E-2</v>
      </c>
      <c r="L68" s="47">
        <v>9.6009008649093897E-2</v>
      </c>
      <c r="M68" s="47">
        <v>3.1882741136261883E-2</v>
      </c>
      <c r="N68" s="47"/>
      <c r="O68" s="47"/>
      <c r="P68" s="47">
        <v>-2.2832676813953068E-3</v>
      </c>
    </row>
    <row r="69" spans="1:3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P56</f>
        <v>Source : MKG_destination - Octobre 2025</v>
      </c>
    </row>
    <row r="70" spans="1:31">
      <c r="P70" s="48"/>
    </row>
    <row r="72" spans="1:31" ht="48" customHeight="1">
      <c r="C72" s="15" t="s">
        <v>469</v>
      </c>
      <c r="D72" s="16">
        <v>45658</v>
      </c>
      <c r="E72" s="16">
        <v>45689</v>
      </c>
      <c r="F72" s="16">
        <v>45717</v>
      </c>
      <c r="G72" s="16">
        <v>45748</v>
      </c>
      <c r="H72" s="16">
        <v>45778</v>
      </c>
      <c r="I72" s="16">
        <v>45809</v>
      </c>
      <c r="J72" s="16">
        <v>45839</v>
      </c>
      <c r="K72" s="16">
        <v>45870</v>
      </c>
      <c r="L72" s="16">
        <v>45901</v>
      </c>
      <c r="M72" s="16">
        <v>45931</v>
      </c>
      <c r="N72" s="16">
        <v>45962</v>
      </c>
      <c r="O72" s="16">
        <v>45992</v>
      </c>
      <c r="P72" s="17" t="s">
        <v>3</v>
      </c>
    </row>
    <row r="73" spans="1:31" ht="16.5" customHeight="1">
      <c r="A73" s="21" t="s">
        <v>470</v>
      </c>
      <c r="C73" s="18" t="s">
        <v>4</v>
      </c>
      <c r="D73" s="19">
        <v>0.63813832354823141</v>
      </c>
      <c r="E73" s="19">
        <v>0.74405091988517746</v>
      </c>
      <c r="F73" s="19">
        <v>0.71431243803430799</v>
      </c>
      <c r="G73" s="19">
        <v>0.78751787854188415</v>
      </c>
      <c r="H73" s="19">
        <v>0.8505664604304648</v>
      </c>
      <c r="I73" s="19">
        <v>0.83498152071381071</v>
      </c>
      <c r="J73" s="19">
        <v>0.81220702942331791</v>
      </c>
      <c r="K73" s="19">
        <v>0.67994732628523114</v>
      </c>
      <c r="L73" s="19">
        <v>0.86540491834343325</v>
      </c>
      <c r="M73" s="19">
        <v>0.85920293949269799</v>
      </c>
      <c r="N73" s="19"/>
      <c r="O73" s="19"/>
      <c r="P73" s="19">
        <v>0.77838812969698767</v>
      </c>
    </row>
    <row r="74" spans="1:31" ht="16.5" customHeight="1">
      <c r="A74" s="21" t="s">
        <v>471</v>
      </c>
      <c r="C74" s="18" t="s">
        <v>5</v>
      </c>
      <c r="D74" s="20">
        <v>150.79803337452651</v>
      </c>
      <c r="E74" s="20">
        <v>170.31884309392416</v>
      </c>
      <c r="F74" s="20">
        <v>154.13251554929946</v>
      </c>
      <c r="G74" s="20">
        <v>223.40251499585221</v>
      </c>
      <c r="H74" s="20">
        <v>206.62765023499335</v>
      </c>
      <c r="I74" s="20">
        <v>211.71405026668765</v>
      </c>
      <c r="J74" s="20">
        <v>174.85075864090058</v>
      </c>
      <c r="K74" s="20">
        <v>146.66324984594561</v>
      </c>
      <c r="L74" s="20">
        <v>240.99691862563066</v>
      </c>
      <c r="M74" s="20">
        <v>206.1078555247509</v>
      </c>
      <c r="N74" s="20"/>
      <c r="O74" s="20"/>
      <c r="P74" s="20">
        <v>191.01739352658558</v>
      </c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D74" s="22"/>
      <c r="AE74" s="22"/>
    </row>
    <row r="75" spans="1:31" ht="16.5" customHeight="1">
      <c r="A75" s="21" t="s">
        <v>472</v>
      </c>
      <c r="C75" s="18" t="s">
        <v>6</v>
      </c>
      <c r="D75" s="20">
        <v>96.23000421199059</v>
      </c>
      <c r="E75" s="20">
        <v>126.72589187781348</v>
      </c>
      <c r="F75" s="20">
        <v>110.09877296238098</v>
      </c>
      <c r="G75" s="20">
        <v>175.93347467045498</v>
      </c>
      <c r="H75" s="20">
        <v>175.75054908744241</v>
      </c>
      <c r="I75" s="20">
        <v>176.77731964815902</v>
      </c>
      <c r="J75" s="20">
        <v>142.01501526813939</v>
      </c>
      <c r="K75" s="20">
        <v>99.723284597053564</v>
      </c>
      <c r="L75" s="20">
        <v>208.55991868423291</v>
      </c>
      <c r="M75" s="20">
        <v>177.08847531940231</v>
      </c>
      <c r="N75" s="20"/>
      <c r="O75" s="20"/>
      <c r="P75" s="20">
        <v>148.68567168675244</v>
      </c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</row>
    <row r="76" spans="1:31" ht="6" customHeight="1"/>
    <row r="77" spans="1:31" ht="6" customHeight="1">
      <c r="D77" s="23"/>
      <c r="E77" s="23"/>
      <c r="F77" s="23"/>
      <c r="G77" s="23"/>
      <c r="H77" s="23"/>
      <c r="I77" s="23"/>
      <c r="J77" s="23"/>
    </row>
    <row r="78" spans="1:31" ht="16.5" customHeight="1">
      <c r="C78" s="24" t="s">
        <v>64</v>
      </c>
    </row>
    <row r="79" spans="1:31" ht="16.5" customHeight="1">
      <c r="A79" s="21" t="s">
        <v>473</v>
      </c>
      <c r="C79" s="25" t="s">
        <v>7</v>
      </c>
      <c r="D79" s="26">
        <v>0.85232440049877178</v>
      </c>
      <c r="E79" s="26">
        <v>3.4310415936324556</v>
      </c>
      <c r="F79" s="26">
        <v>-0.14970814993680026</v>
      </c>
      <c r="G79" s="26">
        <v>2.6051052605692515</v>
      </c>
      <c r="H79" s="26">
        <v>4.627344232322816</v>
      </c>
      <c r="I79" s="26">
        <v>4.297929374036813</v>
      </c>
      <c r="J79" s="26">
        <v>6.6997811344582381E-2</v>
      </c>
      <c r="K79" s="26">
        <v>4.5984384521205239</v>
      </c>
      <c r="L79" s="26">
        <v>5.4114595762788102</v>
      </c>
      <c r="M79" s="26">
        <v>2.1799455922936861</v>
      </c>
      <c r="N79" s="26"/>
      <c r="O79" s="26"/>
      <c r="P79" s="26">
        <v>2.7761669331824779</v>
      </c>
    </row>
    <row r="80" spans="1:31" ht="16.5" customHeight="1">
      <c r="A80" s="21" t="s">
        <v>474</v>
      </c>
      <c r="C80" s="25" t="s">
        <v>8</v>
      </c>
      <c r="D80" s="47">
        <v>3.6278316984618364E-2</v>
      </c>
      <c r="E80" s="47">
        <v>-2.0368201037792577E-3</v>
      </c>
      <c r="F80" s="47">
        <v>-7.3163739803261407E-3</v>
      </c>
      <c r="G80" s="47">
        <v>-4.0482411823243303E-2</v>
      </c>
      <c r="H80" s="47">
        <v>3.9222526663067026E-2</v>
      </c>
      <c r="I80" s="47">
        <v>6.8732207165577819E-2</v>
      </c>
      <c r="J80" s="47">
        <v>-5.5599965006909335E-2</v>
      </c>
      <c r="K80" s="47">
        <v>-7.3581957470903347E-2</v>
      </c>
      <c r="L80" s="47">
        <v>0.10201196769488874</v>
      </c>
      <c r="M80" s="47">
        <v>-7.3824410202656843E-2</v>
      </c>
      <c r="N80" s="47"/>
      <c r="O80" s="47"/>
      <c r="P80" s="47">
        <v>1.9042771414272686E-3</v>
      </c>
    </row>
    <row r="81" spans="1:31" ht="16.5" customHeight="1">
      <c r="A81" s="21" t="s">
        <v>475</v>
      </c>
      <c r="C81" s="25" t="s">
        <v>9</v>
      </c>
      <c r="D81" s="47">
        <v>5.0306654678095253E-2</v>
      </c>
      <c r="E81" s="47">
        <v>4.6206913487398138E-2</v>
      </c>
      <c r="F81" s="47">
        <v>-9.3925244794251794E-3</v>
      </c>
      <c r="G81" s="47">
        <v>-7.6557116778395162E-3</v>
      </c>
      <c r="H81" s="47">
        <v>9.9012183623798489E-2</v>
      </c>
      <c r="I81" s="47">
        <v>0.1267287050253012</v>
      </c>
      <c r="J81" s="47">
        <v>-5.4820299614230628E-2</v>
      </c>
      <c r="K81" s="47">
        <v>-6.3843964013208243E-3</v>
      </c>
      <c r="L81" s="47">
        <v>0.17551824590103049</v>
      </c>
      <c r="M81" s="47">
        <v>-4.9714020954431004E-2</v>
      </c>
      <c r="N81" s="47"/>
      <c r="O81" s="47"/>
      <c r="P81" s="47">
        <v>3.8959372735326347E-2</v>
      </c>
    </row>
    <row r="82" spans="1:31"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9" t="str">
        <f>P69</f>
        <v>Source : MKG_destination - Octobre 2025</v>
      </c>
    </row>
    <row r="83" spans="1:31">
      <c r="P83" s="48"/>
    </row>
    <row r="85" spans="1:31" ht="48" customHeight="1">
      <c r="C85" s="15" t="s">
        <v>476</v>
      </c>
      <c r="D85" s="16">
        <v>45658</v>
      </c>
      <c r="E85" s="16">
        <v>45689</v>
      </c>
      <c r="F85" s="16">
        <v>45717</v>
      </c>
      <c r="G85" s="16">
        <v>45748</v>
      </c>
      <c r="H85" s="16">
        <v>45778</v>
      </c>
      <c r="I85" s="16">
        <v>45809</v>
      </c>
      <c r="J85" s="16">
        <v>45839</v>
      </c>
      <c r="K85" s="16">
        <v>45870</v>
      </c>
      <c r="L85" s="16">
        <v>45901</v>
      </c>
      <c r="M85" s="16">
        <v>45931</v>
      </c>
      <c r="N85" s="16">
        <v>45962</v>
      </c>
      <c r="O85" s="16">
        <v>45992</v>
      </c>
      <c r="P85" s="17" t="s">
        <v>3</v>
      </c>
    </row>
    <row r="86" spans="1:31" ht="16.5" customHeight="1">
      <c r="A86" s="21" t="s">
        <v>477</v>
      </c>
      <c r="C86" s="18" t="s">
        <v>4</v>
      </c>
      <c r="D86" s="19">
        <v>0.53620012356184499</v>
      </c>
      <c r="E86" s="19">
        <v>0.64403652212642759</v>
      </c>
      <c r="F86" s="19">
        <v>0.72678007797994804</v>
      </c>
      <c r="G86" s="19">
        <v>0.79227583723442563</v>
      </c>
      <c r="H86" s="19">
        <v>0.85873333061457524</v>
      </c>
      <c r="I86" s="19">
        <v>0.84573597395355526</v>
      </c>
      <c r="J86" s="19">
        <v>0.80194831614800688</v>
      </c>
      <c r="K86" s="19">
        <v>0.71084421235857265</v>
      </c>
      <c r="L86" s="19">
        <v>0.86455369469956178</v>
      </c>
      <c r="M86" s="19">
        <v>0.90318398762912966</v>
      </c>
      <c r="N86" s="19"/>
      <c r="O86" s="19"/>
      <c r="P86" s="19">
        <v>0.76892027895852322</v>
      </c>
    </row>
    <row r="87" spans="1:31" ht="16.5" customHeight="1">
      <c r="A87" s="21" t="s">
        <v>478</v>
      </c>
      <c r="C87" s="18" t="s">
        <v>5</v>
      </c>
      <c r="D87" s="20">
        <v>165.93724192713429</v>
      </c>
      <c r="E87" s="20">
        <v>163.80196400785417</v>
      </c>
      <c r="F87" s="20">
        <v>193.0235054201394</v>
      </c>
      <c r="G87" s="20">
        <v>258.73098058181637</v>
      </c>
      <c r="H87" s="20">
        <v>302.72375204801256</v>
      </c>
      <c r="I87" s="20">
        <v>290.02186022254364</v>
      </c>
      <c r="J87" s="20">
        <v>257.22525426354622</v>
      </c>
      <c r="K87" s="20">
        <v>215.34704503158824</v>
      </c>
      <c r="L87" s="20">
        <v>309.38977185542888</v>
      </c>
      <c r="M87" s="20">
        <v>285.19060211005836</v>
      </c>
      <c r="N87" s="20"/>
      <c r="O87" s="20"/>
      <c r="P87" s="20">
        <v>251.34427155755174</v>
      </c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D87" s="22"/>
      <c r="AE87" s="22"/>
    </row>
    <row r="88" spans="1:31" ht="16.5" customHeight="1">
      <c r="A88" s="21" t="s">
        <v>479</v>
      </c>
      <c r="C88" s="18" t="s">
        <v>6</v>
      </c>
      <c r="D88" s="20">
        <v>88.975569624841171</v>
      </c>
      <c r="E88" s="20">
        <v>105.49444721709668</v>
      </c>
      <c r="F88" s="20">
        <v>140.28563832121182</v>
      </c>
      <c r="G88" s="20">
        <v>204.98630425894251</v>
      </c>
      <c r="H88" s="20">
        <v>259.95897585233064</v>
      </c>
      <c r="I88" s="20">
        <v>245.28192042313481</v>
      </c>
      <c r="J88" s="20">
        <v>206.28135952739385</v>
      </c>
      <c r="K88" s="20">
        <v>153.07820060922541</v>
      </c>
      <c r="L88" s="20">
        <v>267.48407035986554</v>
      </c>
      <c r="M88" s="20">
        <v>257.579585248115</v>
      </c>
      <c r="N88" s="20"/>
      <c r="O88" s="20"/>
      <c r="P88" s="20">
        <v>193.26370740065951</v>
      </c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</row>
    <row r="89" spans="1:31" ht="6" customHeight="1"/>
    <row r="90" spans="1:31" ht="6" customHeight="1">
      <c r="D90" s="23"/>
      <c r="E90" s="23"/>
      <c r="F90" s="23"/>
      <c r="G90" s="23"/>
      <c r="H90" s="23"/>
      <c r="I90" s="23"/>
      <c r="J90" s="23"/>
    </row>
    <row r="91" spans="1:31" ht="16.5" customHeight="1">
      <c r="C91" s="24" t="s">
        <v>64</v>
      </c>
    </row>
    <row r="92" spans="1:31" ht="16.5" customHeight="1">
      <c r="A92" s="21" t="s">
        <v>480</v>
      </c>
      <c r="C92" s="25" t="s">
        <v>7</v>
      </c>
      <c r="D92" s="26">
        <v>0.52822771937781621</v>
      </c>
      <c r="E92" s="26">
        <v>2.0572129654540472</v>
      </c>
      <c r="F92" s="26">
        <v>-1.8319099459724097</v>
      </c>
      <c r="G92" s="26">
        <v>-1.5178587890416484</v>
      </c>
      <c r="H92" s="26">
        <v>-1.1340304359721998</v>
      </c>
      <c r="I92" s="26">
        <v>-1.4575366178331883</v>
      </c>
      <c r="J92" s="26">
        <v>-3.5924508437227609</v>
      </c>
      <c r="K92" s="26">
        <v>1.1164017562834361</v>
      </c>
      <c r="L92" s="26">
        <v>0.50972325778474437</v>
      </c>
      <c r="M92" s="26">
        <v>3.4644519102912108</v>
      </c>
      <c r="N92" s="26"/>
      <c r="O92" s="26"/>
      <c r="P92" s="26">
        <v>-0.20691239251281468</v>
      </c>
    </row>
    <row r="93" spans="1:31" ht="16.5" customHeight="1">
      <c r="A93" s="21" t="s">
        <v>481</v>
      </c>
      <c r="C93" s="25" t="s">
        <v>8</v>
      </c>
      <c r="D93" s="47">
        <v>1.0986304871566821E-2</v>
      </c>
      <c r="E93" s="47">
        <v>7.3025830614061205E-2</v>
      </c>
      <c r="F93" s="47">
        <v>6.882163793183782E-2</v>
      </c>
      <c r="G93" s="47">
        <v>7.3359343493603957E-2</v>
      </c>
      <c r="H93" s="47">
        <v>5.2518070994899801E-2</v>
      </c>
      <c r="I93" s="47">
        <v>7.2123636221301801E-3</v>
      </c>
      <c r="J93" s="47">
        <v>2.7063784113789957E-3</v>
      </c>
      <c r="K93" s="47">
        <v>8.0568291841904838E-3</v>
      </c>
      <c r="L93" s="47">
        <v>0.15456590101031975</v>
      </c>
      <c r="M93" s="47">
        <v>7.7282086237151937E-2</v>
      </c>
      <c r="N93" s="47"/>
      <c r="O93" s="47"/>
      <c r="P93" s="47">
        <v>5.4308104839387417E-2</v>
      </c>
    </row>
    <row r="94" spans="1:31" ht="16.5" customHeight="1">
      <c r="A94" s="21" t="s">
        <v>482</v>
      </c>
      <c r="C94" s="25" t="s">
        <v>9</v>
      </c>
      <c r="D94" s="47">
        <v>2.1044941886648072E-2</v>
      </c>
      <c r="E94" s="47">
        <v>0.10843190476457298</v>
      </c>
      <c r="F94" s="47">
        <v>4.2543458485633678E-2</v>
      </c>
      <c r="G94" s="47">
        <v>5.318225531838161E-2</v>
      </c>
      <c r="H94" s="47">
        <v>3.8799835216450473E-2</v>
      </c>
      <c r="I94" s="47">
        <v>-9.8517948218176388E-3</v>
      </c>
      <c r="J94" s="47">
        <v>-4.0285508536539227E-2</v>
      </c>
      <c r="K94" s="47">
        <v>2.4141269231307882E-2</v>
      </c>
      <c r="L94" s="47">
        <v>0.16141335772659504</v>
      </c>
      <c r="M94" s="47">
        <v>0.1202529829762462</v>
      </c>
      <c r="N94" s="47"/>
      <c r="O94" s="47"/>
      <c r="P94" s="47">
        <v>5.1478631287584564E-2</v>
      </c>
    </row>
    <row r="95" spans="1:31"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9" t="str">
        <f>P82</f>
        <v>Source : MKG_destination - Octobre 2025</v>
      </c>
    </row>
    <row r="96" spans="1:31">
      <c r="P96" s="48"/>
    </row>
    <row r="98" spans="1:31" ht="48" customHeight="1">
      <c r="A98" s="21" t="s">
        <v>483</v>
      </c>
      <c r="C98" s="15" t="s">
        <v>484</v>
      </c>
      <c r="D98" s="16">
        <v>45658</v>
      </c>
      <c r="E98" s="16">
        <v>45689</v>
      </c>
      <c r="F98" s="16">
        <v>45717</v>
      </c>
      <c r="G98" s="16">
        <v>45748</v>
      </c>
      <c r="H98" s="16">
        <v>45778</v>
      </c>
      <c r="I98" s="16">
        <v>45809</v>
      </c>
      <c r="J98" s="16">
        <v>45839</v>
      </c>
      <c r="K98" s="16">
        <v>45870</v>
      </c>
      <c r="L98" s="16">
        <v>45901</v>
      </c>
      <c r="M98" s="16">
        <v>45931</v>
      </c>
      <c r="N98" s="16">
        <v>45962</v>
      </c>
      <c r="O98" s="16">
        <v>45992</v>
      </c>
      <c r="P98" s="17" t="s">
        <v>3</v>
      </c>
    </row>
    <row r="99" spans="1:31" ht="16.5" customHeight="1">
      <c r="A99" s="21" t="s">
        <v>485</v>
      </c>
      <c r="C99" s="18" t="s">
        <v>4</v>
      </c>
      <c r="D99" s="19">
        <v>0.58643203010854683</v>
      </c>
      <c r="E99" s="19">
        <v>0.70938253243756089</v>
      </c>
      <c r="F99" s="19">
        <v>0.77077228113141028</v>
      </c>
      <c r="G99" s="19">
        <v>0.82268529481411323</v>
      </c>
      <c r="H99" s="19">
        <v>0.86623273701529879</v>
      </c>
      <c r="I99" s="19">
        <v>0.8562520550519046</v>
      </c>
      <c r="J99" s="19">
        <v>0.86153050018566357</v>
      </c>
      <c r="K99" s="19">
        <v>0.83593657415088529</v>
      </c>
      <c r="L99" s="19">
        <v>0.84123248594680755</v>
      </c>
      <c r="M99" s="19">
        <v>0.84663095347802919</v>
      </c>
      <c r="N99" s="19"/>
      <c r="O99" s="19"/>
      <c r="P99" s="19">
        <v>0.79919240145270565</v>
      </c>
    </row>
    <row r="100" spans="1:31" ht="16.5" customHeight="1">
      <c r="A100" s="21" t="s">
        <v>486</v>
      </c>
      <c r="C100" s="18" t="s">
        <v>5</v>
      </c>
      <c r="D100" s="20">
        <v>153.86122740196478</v>
      </c>
      <c r="E100" s="20">
        <v>161.59749059790826</v>
      </c>
      <c r="F100" s="20">
        <v>203.02434128334775</v>
      </c>
      <c r="G100" s="20">
        <v>193.47519070637364</v>
      </c>
      <c r="H100" s="20">
        <v>235.6464697625494</v>
      </c>
      <c r="I100" s="20">
        <v>235.76158155043544</v>
      </c>
      <c r="J100" s="20">
        <v>199.5670470854177</v>
      </c>
      <c r="K100" s="20">
        <v>187.23000966677535</v>
      </c>
      <c r="L100" s="20">
        <v>215.75667977652057</v>
      </c>
      <c r="M100" s="20">
        <v>194.05513816356134</v>
      </c>
      <c r="N100" s="20"/>
      <c r="O100" s="20"/>
      <c r="P100" s="20">
        <v>200.20503929887693</v>
      </c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D100" s="22"/>
      <c r="AE100" s="22"/>
    </row>
    <row r="101" spans="1:31" ht="16.5" customHeight="1">
      <c r="A101" s="21" t="s">
        <v>487</v>
      </c>
      <c r="C101" s="18" t="s">
        <v>6</v>
      </c>
      <c r="D101" s="20">
        <v>90.229151940326986</v>
      </c>
      <c r="E101" s="20">
        <v>114.6344371158991</v>
      </c>
      <c r="F101" s="20">
        <v>156.48553465616789</v>
      </c>
      <c r="G101" s="20">
        <v>159.16919430548978</v>
      </c>
      <c r="H101" s="20">
        <v>204.12468647040603</v>
      </c>
      <c r="I101" s="20">
        <v>201.87133870484757</v>
      </c>
      <c r="J101" s="20">
        <v>171.93309789607579</v>
      </c>
      <c r="K101" s="20">
        <v>156.51241285908131</v>
      </c>
      <c r="L101" s="20">
        <v>181.50152808803171</v>
      </c>
      <c r="M101" s="20">
        <v>164.29308665072662</v>
      </c>
      <c r="N101" s="20"/>
      <c r="O101" s="20"/>
      <c r="P101" s="20">
        <v>160.00234614020275</v>
      </c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</row>
    <row r="102" spans="1:31" ht="6" customHeight="1"/>
    <row r="103" spans="1:31" ht="6" customHeight="1">
      <c r="D103" s="23"/>
      <c r="E103" s="23"/>
      <c r="F103" s="23"/>
      <c r="G103" s="23"/>
      <c r="H103" s="23"/>
      <c r="I103" s="23"/>
      <c r="J103" s="23"/>
    </row>
    <row r="104" spans="1:31" ht="16.5" customHeight="1">
      <c r="C104" s="24" t="s">
        <v>64</v>
      </c>
    </row>
    <row r="105" spans="1:31" ht="16.5" customHeight="1">
      <c r="A105" s="21" t="s">
        <v>488</v>
      </c>
      <c r="C105" s="25" t="s">
        <v>7</v>
      </c>
      <c r="D105" s="26">
        <v>0.47816972221353948</v>
      </c>
      <c r="E105" s="26">
        <v>-4.2625017674254639</v>
      </c>
      <c r="F105" s="26">
        <v>2.2342147371518295</v>
      </c>
      <c r="G105" s="26">
        <v>-1.4213602208046017</v>
      </c>
      <c r="H105" s="26">
        <v>0.7690796555877899</v>
      </c>
      <c r="I105" s="26">
        <v>-3.2656694612944848</v>
      </c>
      <c r="J105" s="26">
        <v>1.3866409318891382</v>
      </c>
      <c r="K105" s="26">
        <v>1.9381864159588869</v>
      </c>
      <c r="L105" s="26">
        <v>-1.3273718106247778</v>
      </c>
      <c r="M105" s="26">
        <v>0.74651931300029339</v>
      </c>
      <c r="N105" s="26"/>
      <c r="O105" s="26"/>
      <c r="P105" s="26">
        <v>-0.30235402837106573</v>
      </c>
    </row>
    <row r="106" spans="1:31" ht="16.5" customHeight="1">
      <c r="A106" s="21" t="s">
        <v>489</v>
      </c>
      <c r="C106" s="25" t="s">
        <v>8</v>
      </c>
      <c r="D106" s="47">
        <v>0.16883645505688771</v>
      </c>
      <c r="E106" s="47">
        <v>-0.10921938327552783</v>
      </c>
      <c r="F106" s="47">
        <v>0.31048781903763367</v>
      </c>
      <c r="G106" s="47">
        <v>-4.4212581817143271E-2</v>
      </c>
      <c r="H106" s="47">
        <v>0.14103023228677625</v>
      </c>
      <c r="I106" s="47">
        <v>3.2281498307165757E-2</v>
      </c>
      <c r="J106" s="47">
        <v>-2.0614146182654003E-2</v>
      </c>
      <c r="K106" s="47">
        <v>-3.3339585023770546E-3</v>
      </c>
      <c r="L106" s="47">
        <v>-6.6274868087518257E-2</v>
      </c>
      <c r="M106" s="47">
        <v>-2.3096358067562162E-2</v>
      </c>
      <c r="N106" s="47"/>
      <c r="O106" s="47"/>
      <c r="P106" s="47">
        <v>2.5069363452121518E-2</v>
      </c>
    </row>
    <row r="107" spans="1:31" ht="16.5" customHeight="1">
      <c r="A107" s="21" t="s">
        <v>490</v>
      </c>
      <c r="C107" s="25" t="s">
        <v>9</v>
      </c>
      <c r="D107" s="47">
        <v>0.17844535874742773</v>
      </c>
      <c r="E107" s="47">
        <v>-0.15971028529654918</v>
      </c>
      <c r="F107" s="47">
        <v>0.34960852070477366</v>
      </c>
      <c r="G107" s="47">
        <v>-6.0445345662149097E-2</v>
      </c>
      <c r="H107" s="47">
        <v>0.15125155167383819</v>
      </c>
      <c r="I107" s="47">
        <v>-5.6424186950240207E-3</v>
      </c>
      <c r="J107" s="47">
        <v>-4.5929825206700858E-3</v>
      </c>
      <c r="K107" s="47">
        <v>2.0323055035623483E-2</v>
      </c>
      <c r="L107" s="47">
        <v>-8.0779156214320191E-2</v>
      </c>
      <c r="M107" s="47">
        <v>-1.4405852924210927E-2</v>
      </c>
      <c r="N107" s="47"/>
      <c r="O107" s="47"/>
      <c r="P107" s="47">
        <v>2.120589184460564E-2</v>
      </c>
    </row>
    <row r="108" spans="1:31"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9" t="str">
        <f>P95</f>
        <v>Source : MKG_destination - Octobre 2025</v>
      </c>
    </row>
    <row r="109" spans="1:31" ht="12.75" customHeight="1">
      <c r="C109" s="4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1" spans="1:31" ht="48" customHeight="1">
      <c r="C111" s="15" t="s">
        <v>491</v>
      </c>
      <c r="D111" s="16">
        <v>45658</v>
      </c>
      <c r="E111" s="16">
        <v>45689</v>
      </c>
      <c r="F111" s="16">
        <v>45717</v>
      </c>
      <c r="G111" s="16">
        <v>45748</v>
      </c>
      <c r="H111" s="16">
        <v>45778</v>
      </c>
      <c r="I111" s="16">
        <v>45809</v>
      </c>
      <c r="J111" s="16">
        <v>45839</v>
      </c>
      <c r="K111" s="16">
        <v>45870</v>
      </c>
      <c r="L111" s="16">
        <v>45901</v>
      </c>
      <c r="M111" s="16">
        <v>45931</v>
      </c>
      <c r="N111" s="16">
        <v>45962</v>
      </c>
      <c r="O111" s="16">
        <v>45992</v>
      </c>
      <c r="P111" s="17" t="s">
        <v>3</v>
      </c>
    </row>
    <row r="112" spans="1:31" ht="16.5" customHeight="1">
      <c r="A112" s="21" t="s">
        <v>492</v>
      </c>
      <c r="C112" s="18" t="s">
        <v>4</v>
      </c>
      <c r="D112" s="19">
        <v>0.61307316771721665</v>
      </c>
      <c r="E112" s="19">
        <v>0.69927950863230226</v>
      </c>
      <c r="F112" s="19">
        <v>0.7536396053407689</v>
      </c>
      <c r="G112" s="19">
        <v>0.79676888438902838</v>
      </c>
      <c r="H112" s="19">
        <v>0.83790022570544098</v>
      </c>
      <c r="I112" s="19">
        <v>0.79579822691633662</v>
      </c>
      <c r="J112" s="19">
        <v>0.70005262516861888</v>
      </c>
      <c r="K112" s="19">
        <v>0.60199215636548076</v>
      </c>
      <c r="L112" s="19">
        <v>0.81967564784623304</v>
      </c>
      <c r="M112" s="19">
        <v>0.87285876440638854</v>
      </c>
      <c r="N112" s="19"/>
      <c r="O112" s="19"/>
      <c r="P112" s="19">
        <v>0.7482900932105967</v>
      </c>
    </row>
    <row r="113" spans="1:31" ht="16.5" customHeight="1">
      <c r="A113" s="21" t="s">
        <v>493</v>
      </c>
      <c r="C113" s="18" t="s">
        <v>5</v>
      </c>
      <c r="D113" s="20">
        <v>147.76929780114551</v>
      </c>
      <c r="E113" s="20">
        <v>141.61269475607773</v>
      </c>
      <c r="F113" s="20">
        <v>154.00821154290847</v>
      </c>
      <c r="G113" s="20">
        <v>175.62167671775407</v>
      </c>
      <c r="H113" s="20">
        <v>183.97327272861872</v>
      </c>
      <c r="I113" s="20">
        <v>171.41172419619573</v>
      </c>
      <c r="J113" s="20">
        <v>138.32727006942849</v>
      </c>
      <c r="K113" s="20">
        <v>127.96153312235057</v>
      </c>
      <c r="L113" s="20">
        <v>182.98631827673819</v>
      </c>
      <c r="M113" s="20">
        <v>194.31440868753188</v>
      </c>
      <c r="N113" s="20"/>
      <c r="O113" s="20"/>
      <c r="P113" s="20">
        <v>164.05585156390424</v>
      </c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D113" s="22"/>
      <c r="AE113" s="22"/>
    </row>
    <row r="114" spans="1:31" ht="16.5" customHeight="1">
      <c r="A114" s="21" t="s">
        <v>494</v>
      </c>
      <c r="C114" s="18" t="s">
        <v>6</v>
      </c>
      <c r="D114" s="20">
        <v>90.593391494297009</v>
      </c>
      <c r="E114" s="20">
        <v>99.026855605126244</v>
      </c>
      <c r="F114" s="20">
        <v>116.06668776643519</v>
      </c>
      <c r="G114" s="20">
        <v>139.92988743293552</v>
      </c>
      <c r="H114" s="20">
        <v>154.1512467430783</v>
      </c>
      <c r="I114" s="20">
        <v>136.40914618800466</v>
      </c>
      <c r="J114" s="20">
        <v>96.836368544511927</v>
      </c>
      <c r="K114" s="20">
        <v>77.031839256156715</v>
      </c>
      <c r="L114" s="20">
        <v>149.98942898048239</v>
      </c>
      <c r="M114" s="20">
        <v>169.60903467335706</v>
      </c>
      <c r="N114" s="20"/>
      <c r="O114" s="20"/>
      <c r="P114" s="20">
        <v>122.76136845849771</v>
      </c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</row>
    <row r="115" spans="1:31" ht="6" customHeight="1"/>
    <row r="116" spans="1:31" ht="6" customHeight="1">
      <c r="D116" s="23"/>
      <c r="E116" s="23"/>
      <c r="F116" s="23"/>
      <c r="G116" s="23"/>
      <c r="H116" s="23"/>
      <c r="I116" s="23"/>
      <c r="J116" s="23"/>
    </row>
    <row r="117" spans="1:31" ht="16.5" customHeight="1">
      <c r="C117" s="24" t="s">
        <v>64</v>
      </c>
    </row>
    <row r="118" spans="1:31" ht="16.5" customHeight="1">
      <c r="A118" s="21" t="s">
        <v>495</v>
      </c>
      <c r="C118" s="25" t="s">
        <v>7</v>
      </c>
      <c r="D118" s="26">
        <v>-0.44953852138216455</v>
      </c>
      <c r="E118" s="26">
        <v>-1.3242181372136619</v>
      </c>
      <c r="F118" s="26">
        <v>0.73830074973592064</v>
      </c>
      <c r="G118" s="26">
        <v>0.22888574600810063</v>
      </c>
      <c r="H118" s="26">
        <v>1.6316405362673869</v>
      </c>
      <c r="I118" s="26">
        <v>-3.362072226150703</v>
      </c>
      <c r="J118" s="26">
        <v>0.38453614959453875</v>
      </c>
      <c r="K118" s="26">
        <v>2.812408475642747</v>
      </c>
      <c r="L118" s="26">
        <v>2.0180776102848852</v>
      </c>
      <c r="M118" s="26">
        <v>2.801537976839541</v>
      </c>
      <c r="N118" s="26"/>
      <c r="O118" s="26"/>
      <c r="P118" s="26">
        <v>0.51358970519609359</v>
      </c>
    </row>
    <row r="119" spans="1:31" ht="16.5" customHeight="1">
      <c r="A119" s="21" t="s">
        <v>496</v>
      </c>
      <c r="C119" s="25" t="s">
        <v>8</v>
      </c>
      <c r="D119" s="47">
        <v>0.12235037417441208</v>
      </c>
      <c r="E119" s="47">
        <v>6.7718763729842868E-2</v>
      </c>
      <c r="F119" s="47">
        <v>8.2234366845751028E-2</v>
      </c>
      <c r="G119" s="47">
        <v>7.0542220113982923E-2</v>
      </c>
      <c r="H119" s="47">
        <v>4.0367693998831333E-2</v>
      </c>
      <c r="I119" s="47">
        <v>-7.143767777154042E-2</v>
      </c>
      <c r="J119" s="47">
        <v>-5.8245808014147249E-2</v>
      </c>
      <c r="K119" s="47">
        <v>0.16434249882599783</v>
      </c>
      <c r="L119" s="47">
        <v>1.7642409937332237E-2</v>
      </c>
      <c r="M119" s="47">
        <v>-2.2064816999072367E-2</v>
      </c>
      <c r="N119" s="47"/>
      <c r="O119" s="47"/>
      <c r="P119" s="47">
        <v>2.6634179539654301E-2</v>
      </c>
    </row>
    <row r="120" spans="1:31" ht="16.5" customHeight="1">
      <c r="A120" s="21" t="s">
        <v>497</v>
      </c>
      <c r="C120" s="25" t="s">
        <v>9</v>
      </c>
      <c r="D120" s="47">
        <v>0.11418059730859698</v>
      </c>
      <c r="E120" s="47">
        <v>4.7875261809703362E-2</v>
      </c>
      <c r="F120" s="47">
        <v>9.2941333413835814E-2</v>
      </c>
      <c r="G120" s="47">
        <v>7.3626399028223988E-2</v>
      </c>
      <c r="H120" s="47">
        <v>6.1029080702422078E-2</v>
      </c>
      <c r="I120" s="47">
        <v>-0.10907720357341499</v>
      </c>
      <c r="J120" s="47">
        <v>-5.3044217198498722E-2</v>
      </c>
      <c r="K120" s="47">
        <v>0.2214045114078742</v>
      </c>
      <c r="L120" s="47">
        <v>4.3329646158030366E-2</v>
      </c>
      <c r="M120" s="47">
        <v>1.0363945584404011E-2</v>
      </c>
      <c r="N120" s="47"/>
      <c r="O120" s="47"/>
      <c r="P120" s="47">
        <v>3.3729190889108418E-2</v>
      </c>
    </row>
    <row r="121" spans="1:31"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9" t="str">
        <f>P108</f>
        <v>Source : MKG_destination - Octobre 2025</v>
      </c>
    </row>
    <row r="122" spans="1:31" ht="13.5" customHeight="1"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</row>
    <row r="123" spans="1:31">
      <c r="D123" s="13"/>
      <c r="P123" s="48"/>
    </row>
    <row r="124" spans="1:31" ht="48" customHeight="1">
      <c r="A124" s="21" t="s">
        <v>498</v>
      </c>
      <c r="C124" s="15" t="s">
        <v>499</v>
      </c>
      <c r="D124" s="16">
        <v>45658</v>
      </c>
      <c r="E124" s="16">
        <v>45689</v>
      </c>
      <c r="F124" s="16">
        <v>45717</v>
      </c>
      <c r="G124" s="16">
        <v>45748</v>
      </c>
      <c r="H124" s="16">
        <v>45778</v>
      </c>
      <c r="I124" s="16">
        <v>45809</v>
      </c>
      <c r="J124" s="16">
        <v>45839</v>
      </c>
      <c r="K124" s="16">
        <v>45870</v>
      </c>
      <c r="L124" s="16">
        <v>45901</v>
      </c>
      <c r="M124" s="16">
        <v>45931</v>
      </c>
      <c r="N124" s="16">
        <v>45962</v>
      </c>
      <c r="O124" s="16">
        <v>45992</v>
      </c>
      <c r="P124" s="17" t="s">
        <v>3</v>
      </c>
    </row>
    <row r="125" spans="1:31" ht="16.5" customHeight="1">
      <c r="A125" s="21" t="s">
        <v>500</v>
      </c>
      <c r="C125" s="18" t="s">
        <v>4</v>
      </c>
      <c r="D125" s="19">
        <v>0.57420611258420984</v>
      </c>
      <c r="E125" s="19">
        <v>0.65624484611146783</v>
      </c>
      <c r="F125" s="19">
        <v>0.69835895259301961</v>
      </c>
      <c r="G125" s="19">
        <v>0.75565950853954922</v>
      </c>
      <c r="H125" s="19">
        <v>0.77875714903638193</v>
      </c>
      <c r="I125" s="19">
        <v>0.79873276544846206</v>
      </c>
      <c r="J125" s="19">
        <v>0.74384393987847774</v>
      </c>
      <c r="K125" s="19">
        <v>0.69515860823844289</v>
      </c>
      <c r="L125" s="19">
        <v>0.78783414844931554</v>
      </c>
      <c r="M125" s="19">
        <v>0.80084901359941252</v>
      </c>
      <c r="N125" s="19"/>
      <c r="O125" s="19"/>
      <c r="P125" s="19">
        <v>0.72918780929433413</v>
      </c>
    </row>
    <row r="126" spans="1:31" ht="16.5" customHeight="1">
      <c r="A126" s="21" t="s">
        <v>501</v>
      </c>
      <c r="C126" s="18" t="s">
        <v>5</v>
      </c>
      <c r="D126" s="20">
        <v>127.23768391339111</v>
      </c>
      <c r="E126" s="20">
        <v>134.69977777636672</v>
      </c>
      <c r="F126" s="20">
        <v>151.69946024969272</v>
      </c>
      <c r="G126" s="20">
        <v>143.33998150037397</v>
      </c>
      <c r="H126" s="20">
        <v>158.48484972089537</v>
      </c>
      <c r="I126" s="20">
        <v>156.33304883922355</v>
      </c>
      <c r="J126" s="20">
        <v>134.98125107746694</v>
      </c>
      <c r="K126" s="20">
        <v>115.7715731178123</v>
      </c>
      <c r="L126" s="20">
        <v>150.17522293604</v>
      </c>
      <c r="M126" s="20">
        <v>165.96322126311836</v>
      </c>
      <c r="N126" s="20"/>
      <c r="O126" s="20"/>
      <c r="P126" s="20">
        <v>144.91832814075673</v>
      </c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D126" s="22"/>
      <c r="AE126" s="22"/>
    </row>
    <row r="127" spans="1:31" ht="16.5" customHeight="1">
      <c r="A127" s="21" t="s">
        <v>502</v>
      </c>
      <c r="C127" s="18" t="s">
        <v>6</v>
      </c>
      <c r="D127" s="20">
        <v>73.06065585412675</v>
      </c>
      <c r="E127" s="20">
        <v>88.396034938100698</v>
      </c>
      <c r="F127" s="20">
        <v>105.94067616890182</v>
      </c>
      <c r="G127" s="20">
        <v>108.31621997464067</v>
      </c>
      <c r="H127" s="20">
        <v>123.42120973410391</v>
      </c>
      <c r="I127" s="20">
        <v>124.86832843034252</v>
      </c>
      <c r="J127" s="20">
        <v>100.40498561118903</v>
      </c>
      <c r="K127" s="20">
        <v>80.47960564215353</v>
      </c>
      <c r="L127" s="20">
        <v>118.31316888000117</v>
      </c>
      <c r="M127" s="20">
        <v>132.91148204234938</v>
      </c>
      <c r="N127" s="20"/>
      <c r="O127" s="20"/>
      <c r="P127" s="20">
        <v>105.67267822355585</v>
      </c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</row>
    <row r="128" spans="1:31" ht="6" customHeight="1"/>
    <row r="129" spans="1:31" ht="6" customHeight="1">
      <c r="D129" s="23"/>
      <c r="E129" s="23"/>
      <c r="F129" s="23"/>
      <c r="G129" s="23"/>
      <c r="H129" s="23"/>
      <c r="I129" s="23"/>
      <c r="J129" s="23"/>
    </row>
    <row r="130" spans="1:31" ht="16.5" customHeight="1">
      <c r="C130" s="24" t="s">
        <v>64</v>
      </c>
    </row>
    <row r="131" spans="1:31" ht="16.5" customHeight="1">
      <c r="A131" s="21" t="s">
        <v>503</v>
      </c>
      <c r="C131" s="25" t="s">
        <v>7</v>
      </c>
      <c r="D131" s="26">
        <v>2.6732588965596604</v>
      </c>
      <c r="E131" s="26">
        <v>1.3764608221051855</v>
      </c>
      <c r="F131" s="26">
        <v>-0.81066576179754657</v>
      </c>
      <c r="G131" s="26">
        <v>0.48846771989573545</v>
      </c>
      <c r="H131" s="26">
        <v>3.229085220531569</v>
      </c>
      <c r="I131" s="26">
        <v>1.5770092096883181</v>
      </c>
      <c r="J131" s="26">
        <v>-2.6739211144308217</v>
      </c>
      <c r="K131" s="26">
        <v>3.5416612678931814</v>
      </c>
      <c r="L131" s="26">
        <v>3.1957757843629531</v>
      </c>
      <c r="M131" s="26">
        <v>2.3548930337047413</v>
      </c>
      <c r="N131" s="26"/>
      <c r="O131" s="26"/>
      <c r="P131" s="26">
        <v>1.5284955447638637</v>
      </c>
    </row>
    <row r="132" spans="1:31" ht="16.5" customHeight="1">
      <c r="A132" s="21" t="s">
        <v>504</v>
      </c>
      <c r="C132" s="25" t="s">
        <v>8</v>
      </c>
      <c r="D132" s="47">
        <v>-1.0264012741465933E-2</v>
      </c>
      <c r="E132" s="47">
        <v>-7.2812857714452672E-3</v>
      </c>
      <c r="F132" s="47">
        <v>-4.2842921234742537E-4</v>
      </c>
      <c r="G132" s="47">
        <v>-8.3180877086936333E-2</v>
      </c>
      <c r="H132" s="47">
        <v>6.8308252655114865E-2</v>
      </c>
      <c r="I132" s="47">
        <v>-2.387824553755491E-2</v>
      </c>
      <c r="J132" s="47">
        <v>-8.0167884929346123E-2</v>
      </c>
      <c r="K132" s="47">
        <v>-5.0665350239563534E-2</v>
      </c>
      <c r="L132" s="47">
        <v>-5.6386338741806208E-3</v>
      </c>
      <c r="M132" s="47">
        <v>6.981644964552336E-2</v>
      </c>
      <c r="N132" s="47"/>
      <c r="O132" s="47"/>
      <c r="P132" s="47">
        <v>-1.0894469796289719E-2</v>
      </c>
    </row>
    <row r="133" spans="1:31" ht="16.5" customHeight="1">
      <c r="A133" s="21" t="s">
        <v>505</v>
      </c>
      <c r="C133" s="25" t="s">
        <v>9</v>
      </c>
      <c r="D133" s="47">
        <v>3.8063813519357836E-2</v>
      </c>
      <c r="E133" s="47">
        <v>1.3986892406189444E-2</v>
      </c>
      <c r="F133" s="47">
        <v>-1.1898463099230261E-2</v>
      </c>
      <c r="G133" s="47">
        <v>-7.7215885616371271E-2</v>
      </c>
      <c r="H133" s="47">
        <v>0.11452143608034371</v>
      </c>
      <c r="I133" s="47">
        <v>-4.2176276185040829E-3</v>
      </c>
      <c r="J133" s="47">
        <v>-0.11208603043972265</v>
      </c>
      <c r="K133" s="47">
        <v>2.9732580585117852E-4</v>
      </c>
      <c r="L133" s="47">
        <v>3.6402049156342153E-2</v>
      </c>
      <c r="M133" s="47">
        <v>0.10222739824647209</v>
      </c>
      <c r="N133" s="47"/>
      <c r="O133" s="47"/>
      <c r="P133" s="47">
        <v>1.028268880549299E-2</v>
      </c>
    </row>
    <row r="134" spans="1:31"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9" t="str">
        <f>P121</f>
        <v>Source : MKG_destination - Octobre 2025</v>
      </c>
    </row>
    <row r="135" spans="1:31">
      <c r="P135" s="48"/>
    </row>
    <row r="136" spans="1:31">
      <c r="P136" s="48"/>
    </row>
    <row r="137" spans="1:31" ht="48" customHeight="1">
      <c r="C137" s="15" t="s">
        <v>506</v>
      </c>
      <c r="D137" s="16">
        <v>45658</v>
      </c>
      <c r="E137" s="16">
        <v>45689</v>
      </c>
      <c r="F137" s="16">
        <v>45717</v>
      </c>
      <c r="G137" s="16">
        <v>45748</v>
      </c>
      <c r="H137" s="16">
        <v>45778</v>
      </c>
      <c r="I137" s="16">
        <v>45809</v>
      </c>
      <c r="J137" s="16">
        <v>45839</v>
      </c>
      <c r="K137" s="16">
        <v>45870</v>
      </c>
      <c r="L137" s="16">
        <v>45901</v>
      </c>
      <c r="M137" s="16">
        <v>45931</v>
      </c>
      <c r="N137" s="16">
        <v>45962</v>
      </c>
      <c r="O137" s="16">
        <v>45992</v>
      </c>
      <c r="P137" s="17" t="s">
        <v>3</v>
      </c>
    </row>
    <row r="138" spans="1:31" ht="16.5" customHeight="1">
      <c r="A138" s="21" t="s">
        <v>507</v>
      </c>
      <c r="C138" s="18" t="s">
        <v>4</v>
      </c>
      <c r="D138" s="19">
        <v>0.57437533761290405</v>
      </c>
      <c r="E138" s="19">
        <v>0.66435629991240275</v>
      </c>
      <c r="F138" s="19">
        <v>0.72161662255738745</v>
      </c>
      <c r="G138" s="19">
        <v>0.86275642628633509</v>
      </c>
      <c r="H138" s="19">
        <v>0.8037345723463809</v>
      </c>
      <c r="I138" s="19">
        <v>0.82830763270884222</v>
      </c>
      <c r="J138" s="19">
        <v>0.82517467848879766</v>
      </c>
      <c r="K138" s="19">
        <v>0.8500094453797562</v>
      </c>
      <c r="L138" s="19">
        <v>0.84338676233986354</v>
      </c>
      <c r="M138" s="19">
        <v>0.85278461259602023</v>
      </c>
      <c r="N138" s="19"/>
      <c r="O138" s="19"/>
      <c r="P138" s="19">
        <v>0.78341806866479347</v>
      </c>
    </row>
    <row r="139" spans="1:31" ht="16.5" customHeight="1">
      <c r="A139" s="21" t="s">
        <v>508</v>
      </c>
      <c r="C139" s="18" t="s">
        <v>5</v>
      </c>
      <c r="D139" s="20">
        <v>141.03014930073323</v>
      </c>
      <c r="E139" s="20">
        <v>159.16345064265104</v>
      </c>
      <c r="F139" s="20">
        <v>168.10899697580646</v>
      </c>
      <c r="G139" s="20">
        <v>229.91519998307146</v>
      </c>
      <c r="H139" s="20">
        <v>224.56850081934857</v>
      </c>
      <c r="I139" s="20">
        <v>209.84675130531429</v>
      </c>
      <c r="J139" s="20">
        <v>179.43061394698111</v>
      </c>
      <c r="K139" s="20">
        <v>181.37460262455917</v>
      </c>
      <c r="L139" s="20">
        <v>216.28261140539246</v>
      </c>
      <c r="M139" s="20">
        <v>204.87219727466731</v>
      </c>
      <c r="N139" s="20"/>
      <c r="O139" s="20"/>
      <c r="P139" s="20">
        <v>194.30676931993528</v>
      </c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D139" s="22"/>
      <c r="AE139" s="22"/>
    </row>
    <row r="140" spans="1:31" ht="16.5" customHeight="1">
      <c r="A140" s="21" t="s">
        <v>509</v>
      </c>
      <c r="C140" s="18" t="s">
        <v>6</v>
      </c>
      <c r="D140" s="20">
        <v>81.00423961820691</v>
      </c>
      <c r="E140" s="20">
        <v>105.74124115024199</v>
      </c>
      <c r="F140" s="20">
        <v>121.31024661919152</v>
      </c>
      <c r="G140" s="20">
        <v>198.36081628630279</v>
      </c>
      <c r="H140" s="20">
        <v>180.49346796850702</v>
      </c>
      <c r="I140" s="20">
        <v>173.81766580534602</v>
      </c>
      <c r="J140" s="20">
        <v>148.0615991747477</v>
      </c>
      <c r="K140" s="20">
        <v>154.17012538287523</v>
      </c>
      <c r="L140" s="20">
        <v>182.40989138360479</v>
      </c>
      <c r="M140" s="20">
        <v>174.7118573845726</v>
      </c>
      <c r="N140" s="20"/>
      <c r="O140" s="20"/>
      <c r="P140" s="20">
        <v>152.22343394911925</v>
      </c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</row>
    <row r="141" spans="1:31" ht="6" customHeight="1"/>
    <row r="142" spans="1:31" ht="6" customHeight="1">
      <c r="D142" s="23"/>
      <c r="E142" s="23"/>
      <c r="F142" s="23"/>
      <c r="G142" s="23"/>
      <c r="H142" s="23"/>
      <c r="I142" s="23"/>
      <c r="J142" s="23"/>
    </row>
    <row r="143" spans="1:31" ht="16.5" customHeight="1">
      <c r="C143" s="24" t="s">
        <v>64</v>
      </c>
    </row>
    <row r="144" spans="1:31" ht="16.5" customHeight="1">
      <c r="A144" s="21" t="s">
        <v>510</v>
      </c>
      <c r="C144" s="25" t="s">
        <v>7</v>
      </c>
      <c r="D144" s="26">
        <v>0.78047097102205143</v>
      </c>
      <c r="E144" s="26">
        <v>0.17203930137942303</v>
      </c>
      <c r="F144" s="26">
        <v>-2.0083052527379852</v>
      </c>
      <c r="G144" s="26">
        <v>3.4330120161199962</v>
      </c>
      <c r="H144" s="26">
        <v>0.58802008165126374</v>
      </c>
      <c r="I144" s="26">
        <v>1.0035200276409806</v>
      </c>
      <c r="J144" s="26">
        <v>-1.047911014111147</v>
      </c>
      <c r="K144" s="26">
        <v>6.9802458250783239</v>
      </c>
      <c r="L144" s="26">
        <v>2.6741233268043674</v>
      </c>
      <c r="M144" s="26">
        <v>3.2921250204673513</v>
      </c>
      <c r="N144" s="26"/>
      <c r="O144" s="26"/>
      <c r="P144" s="26">
        <v>1.6752961405892108</v>
      </c>
    </row>
    <row r="145" spans="1:31" ht="16.5" customHeight="1">
      <c r="A145" s="21" t="s">
        <v>511</v>
      </c>
      <c r="C145" s="25" t="s">
        <v>8</v>
      </c>
      <c r="D145" s="47">
        <v>-8.8936689101052346E-3</v>
      </c>
      <c r="E145" s="47">
        <v>5.1063254625729471E-3</v>
      </c>
      <c r="F145" s="47">
        <v>-2.9051232698846907E-2</v>
      </c>
      <c r="G145" s="47">
        <v>6.9614336812000577E-3</v>
      </c>
      <c r="H145" s="47">
        <v>1.4834645154865767E-2</v>
      </c>
      <c r="I145" s="47">
        <v>-4.6432859705445528E-2</v>
      </c>
      <c r="J145" s="47">
        <v>-0.14528011785512474</v>
      </c>
      <c r="K145" s="47">
        <v>-9.9512341080838507E-3</v>
      </c>
      <c r="L145" s="47">
        <v>-1.3159049707157089E-2</v>
      </c>
      <c r="M145" s="47">
        <v>4.2235723578363027E-2</v>
      </c>
      <c r="N145" s="47"/>
      <c r="O145" s="47"/>
      <c r="P145" s="47">
        <v>-1.8198521009761492E-2</v>
      </c>
    </row>
    <row r="146" spans="1:31" ht="16.5" customHeight="1">
      <c r="A146" s="21" t="s">
        <v>512</v>
      </c>
      <c r="C146" s="25" t="s">
        <v>9</v>
      </c>
      <c r="D146" s="47">
        <v>4.7591694566710974E-3</v>
      </c>
      <c r="E146" s="47">
        <v>7.7158699838464351E-3</v>
      </c>
      <c r="F146" s="47">
        <v>-5.5341678481872547E-2</v>
      </c>
      <c r="G146" s="47">
        <v>4.8690078414444615E-2</v>
      </c>
      <c r="H146" s="47">
        <v>2.2313994422104466E-2</v>
      </c>
      <c r="I146" s="47">
        <v>-3.4738420481319032E-2</v>
      </c>
      <c r="J146" s="47">
        <v>-0.15599831707430001</v>
      </c>
      <c r="K146" s="47">
        <v>7.8625052425461472E-2</v>
      </c>
      <c r="L146" s="47">
        <v>1.9155269187397295E-2</v>
      </c>
      <c r="M146" s="47">
        <v>8.4086237459228386E-2</v>
      </c>
      <c r="N146" s="47"/>
      <c r="O146" s="47"/>
      <c r="P146" s="47">
        <v>3.255543000767247E-3</v>
      </c>
    </row>
    <row r="147" spans="1:31"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9" t="str">
        <f>P134</f>
        <v>Source : MKG_destination - Octobre 2025</v>
      </c>
    </row>
    <row r="148" spans="1:31">
      <c r="P148" s="48"/>
    </row>
    <row r="150" spans="1:31" ht="48" customHeight="1">
      <c r="A150" s="21" t="s">
        <v>513</v>
      </c>
      <c r="C150" s="15" t="s">
        <v>514</v>
      </c>
      <c r="D150" s="16">
        <v>45658</v>
      </c>
      <c r="E150" s="16">
        <v>45689</v>
      </c>
      <c r="F150" s="16">
        <v>45717</v>
      </c>
      <c r="G150" s="16">
        <v>45748</v>
      </c>
      <c r="H150" s="16">
        <v>45778</v>
      </c>
      <c r="I150" s="16">
        <v>45809</v>
      </c>
      <c r="J150" s="16">
        <v>45839</v>
      </c>
      <c r="K150" s="16">
        <v>45870</v>
      </c>
      <c r="L150" s="16">
        <v>45901</v>
      </c>
      <c r="M150" s="16">
        <v>45931</v>
      </c>
      <c r="N150" s="16">
        <v>45962</v>
      </c>
      <c r="O150" s="16">
        <v>45992</v>
      </c>
      <c r="P150" s="17" t="s">
        <v>3</v>
      </c>
    </row>
    <row r="151" spans="1:31" ht="16.5" customHeight="1">
      <c r="A151" s="21" t="s">
        <v>515</v>
      </c>
      <c r="C151" s="18" t="s">
        <v>4</v>
      </c>
      <c r="D151" s="19">
        <v>0.61089532915048306</v>
      </c>
      <c r="E151" s="19">
        <v>0.67674344032994616</v>
      </c>
      <c r="F151" s="19">
        <v>0.69219250488402306</v>
      </c>
      <c r="G151" s="19">
        <v>0.68869244859736145</v>
      </c>
      <c r="H151" s="19">
        <v>0.74617420548844804</v>
      </c>
      <c r="I151" s="19">
        <v>0.87412939411994328</v>
      </c>
      <c r="J151" s="19">
        <v>0.83557541143459835</v>
      </c>
      <c r="K151" s="19">
        <v>0.77991729128973897</v>
      </c>
      <c r="L151" s="19">
        <v>0.79718280896565907</v>
      </c>
      <c r="M151" s="19">
        <v>0.73431374500009949</v>
      </c>
      <c r="N151" s="19"/>
      <c r="O151" s="19"/>
      <c r="P151" s="19">
        <v>0.74385329069125616</v>
      </c>
    </row>
    <row r="152" spans="1:31" ht="16.5" customHeight="1">
      <c r="A152" s="21" t="s">
        <v>516</v>
      </c>
      <c r="C152" s="18" t="s">
        <v>5</v>
      </c>
      <c r="D152" s="20">
        <v>144.26197930702455</v>
      </c>
      <c r="E152" s="20">
        <v>148.11632236191375</v>
      </c>
      <c r="F152" s="20">
        <v>167.57096329981485</v>
      </c>
      <c r="G152" s="20">
        <v>217.15143296758831</v>
      </c>
      <c r="H152" s="20">
        <v>203.93100451633816</v>
      </c>
      <c r="I152" s="20">
        <v>212.58663248172772</v>
      </c>
      <c r="J152" s="20">
        <v>188.20218376256341</v>
      </c>
      <c r="K152" s="20">
        <v>157.62009578713042</v>
      </c>
      <c r="L152" s="20">
        <v>180.74705490080981</v>
      </c>
      <c r="M152" s="20">
        <v>170.03321940209437</v>
      </c>
      <c r="N152" s="20"/>
      <c r="O152" s="20"/>
      <c r="P152" s="20">
        <v>180.40653912080643</v>
      </c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D152" s="22"/>
      <c r="AE152" s="22"/>
    </row>
    <row r="153" spans="1:31" ht="16.5" customHeight="1">
      <c r="A153" s="21" t="s">
        <v>517</v>
      </c>
      <c r="C153" s="18" t="s">
        <v>6</v>
      </c>
      <c r="D153" s="20">
        <v>88.128969332664937</v>
      </c>
      <c r="E153" s="20">
        <v>100.23674956422084</v>
      </c>
      <c r="F153" s="20">
        <v>115.99136483232753</v>
      </c>
      <c r="G153" s="20">
        <v>149.55055208687418</v>
      </c>
      <c r="H153" s="20">
        <v>152.16805526943972</v>
      </c>
      <c r="I153" s="20">
        <v>185.82822424925172</v>
      </c>
      <c r="J153" s="20">
        <v>157.25711713029381</v>
      </c>
      <c r="K153" s="20">
        <v>122.93063815912795</v>
      </c>
      <c r="L153" s="20">
        <v>144.08844493809775</v>
      </c>
      <c r="M153" s="20">
        <v>124.85773011357549</v>
      </c>
      <c r="N153" s="20"/>
      <c r="O153" s="20"/>
      <c r="P153" s="20">
        <v>134.1959977872327</v>
      </c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</row>
    <row r="154" spans="1:31" ht="6" customHeight="1"/>
    <row r="155" spans="1:31" ht="6" customHeight="1">
      <c r="D155" s="23"/>
      <c r="E155" s="23"/>
      <c r="F155" s="23"/>
      <c r="G155" s="23"/>
      <c r="H155" s="23"/>
      <c r="I155" s="23"/>
      <c r="J155" s="23"/>
    </row>
    <row r="156" spans="1:31" ht="16.5" customHeight="1">
      <c r="C156" s="24" t="s">
        <v>64</v>
      </c>
    </row>
    <row r="157" spans="1:31" ht="16.5" customHeight="1">
      <c r="A157" s="21" t="s">
        <v>518</v>
      </c>
      <c r="C157" s="25" t="s">
        <v>7</v>
      </c>
      <c r="D157" s="26">
        <v>6.7542958053390496</v>
      </c>
      <c r="E157" s="26">
        <v>7.5199055212202719</v>
      </c>
      <c r="F157" s="26">
        <v>2.160883490730614</v>
      </c>
      <c r="G157" s="26">
        <v>-4.904146051224167</v>
      </c>
      <c r="H157" s="26">
        <v>-6.795763853269488</v>
      </c>
      <c r="I157" s="26">
        <v>-8.8602845871188496E-2</v>
      </c>
      <c r="J157" s="26">
        <v>5.7899345286660964</v>
      </c>
      <c r="K157" s="26">
        <v>6.5640085976736433</v>
      </c>
      <c r="L157" s="26">
        <v>3.03824799506478</v>
      </c>
      <c r="M157" s="26">
        <v>0.41491711607729576</v>
      </c>
      <c r="N157" s="26"/>
      <c r="O157" s="26"/>
      <c r="P157" s="26">
        <v>2.064054001114568</v>
      </c>
    </row>
    <row r="158" spans="1:31" ht="16.5" customHeight="1">
      <c r="A158" s="21" t="s">
        <v>519</v>
      </c>
      <c r="C158" s="25" t="s">
        <v>8</v>
      </c>
      <c r="D158" s="47">
        <v>-2.6851638739667338E-2</v>
      </c>
      <c r="E158" s="47">
        <v>-5.5610538325845504E-2</v>
      </c>
      <c r="F158" s="47">
        <v>-4.9566079507065597E-2</v>
      </c>
      <c r="G158" s="47">
        <v>-3.1883285269684647E-2</v>
      </c>
      <c r="H158" s="47">
        <v>-0.10060277183323529</v>
      </c>
      <c r="I158" s="47">
        <v>4.1600363494280312E-2</v>
      </c>
      <c r="J158" s="47">
        <v>0.13883533032892759</v>
      </c>
      <c r="K158" s="47">
        <v>-3.8357879843337939E-2</v>
      </c>
      <c r="L158" s="47">
        <v>-5.5743867572989214E-2</v>
      </c>
      <c r="M158" s="47">
        <v>-6.6282037345669842E-2</v>
      </c>
      <c r="N158" s="47"/>
      <c r="O158" s="47"/>
      <c r="P158" s="47">
        <v>-3.1218761499202774E-2</v>
      </c>
    </row>
    <row r="159" spans="1:31" ht="16.5" customHeight="1">
      <c r="A159" s="21" t="s">
        <v>520</v>
      </c>
      <c r="C159" s="25" t="s">
        <v>9</v>
      </c>
      <c r="D159" s="47">
        <v>9.41183292603196E-2</v>
      </c>
      <c r="E159" s="47">
        <v>6.2447575135485822E-2</v>
      </c>
      <c r="F159" s="47">
        <v>-1.8939372359620954E-2</v>
      </c>
      <c r="G159" s="47">
        <v>-9.6239629814007799E-2</v>
      </c>
      <c r="H159" s="47">
        <v>-0.17567772704832385</v>
      </c>
      <c r="I159" s="47">
        <v>4.0545653439066909E-2</v>
      </c>
      <c r="J159" s="47">
        <v>0.22362361543325515</v>
      </c>
      <c r="K159" s="47">
        <v>5.0014352920654037E-2</v>
      </c>
      <c r="L159" s="47">
        <v>-1.8330160345461199E-2</v>
      </c>
      <c r="M159" s="47">
        <v>-6.0976170994786805E-2</v>
      </c>
      <c r="N159" s="47"/>
      <c r="O159" s="47"/>
      <c r="P159" s="47">
        <v>-3.5696805109062257E-3</v>
      </c>
    </row>
    <row r="160" spans="1:31"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9" t="str">
        <f>P147</f>
        <v>Source : MKG_destination - Octobre 2025</v>
      </c>
    </row>
    <row r="161" spans="1:31">
      <c r="P161" s="48"/>
    </row>
    <row r="163" spans="1:31" ht="48" customHeight="1">
      <c r="C163" s="15" t="s">
        <v>521</v>
      </c>
      <c r="D163" s="16">
        <v>45658</v>
      </c>
      <c r="E163" s="16">
        <v>45689</v>
      </c>
      <c r="F163" s="16">
        <v>45717</v>
      </c>
      <c r="G163" s="16">
        <v>45748</v>
      </c>
      <c r="H163" s="16">
        <v>45778</v>
      </c>
      <c r="I163" s="16">
        <v>45809</v>
      </c>
      <c r="J163" s="16">
        <v>45839</v>
      </c>
      <c r="K163" s="16">
        <v>45870</v>
      </c>
      <c r="L163" s="16">
        <v>45901</v>
      </c>
      <c r="M163" s="16">
        <v>45931</v>
      </c>
      <c r="N163" s="16">
        <v>45962</v>
      </c>
      <c r="O163" s="16">
        <v>45992</v>
      </c>
      <c r="P163" s="17" t="s">
        <v>3</v>
      </c>
    </row>
    <row r="164" spans="1:31" ht="16.5" customHeight="1">
      <c r="A164" s="21" t="s">
        <v>522</v>
      </c>
      <c r="C164" s="18" t="s">
        <v>4</v>
      </c>
      <c r="D164" s="19">
        <v>0.57343664462879518</v>
      </c>
      <c r="E164" s="19">
        <v>0.5608810572687225</v>
      </c>
      <c r="F164" s="19">
        <v>0.67198420698924732</v>
      </c>
      <c r="G164" s="19">
        <v>0.70513888888888887</v>
      </c>
      <c r="H164" s="19">
        <v>0.82794858870967747</v>
      </c>
      <c r="I164" s="19">
        <v>0.89157118055555551</v>
      </c>
      <c r="J164" s="19">
        <v>0.83535786290322578</v>
      </c>
      <c r="K164" s="19">
        <v>0.82735215053763445</v>
      </c>
      <c r="L164" s="19">
        <v>0.87348958333333337</v>
      </c>
      <c r="M164" s="19">
        <v>0.79333837365591398</v>
      </c>
      <c r="N164" s="19"/>
      <c r="O164" s="19"/>
      <c r="P164" s="19">
        <v>0.75730794270833335</v>
      </c>
    </row>
    <row r="165" spans="1:31" ht="16.5" customHeight="1">
      <c r="A165" s="21" t="s">
        <v>523</v>
      </c>
      <c r="C165" s="18" t="s">
        <v>5</v>
      </c>
      <c r="D165" s="20">
        <v>163.28826337193891</v>
      </c>
      <c r="E165" s="20">
        <v>157.03681933208799</v>
      </c>
      <c r="F165" s="20">
        <v>166.06900827441635</v>
      </c>
      <c r="G165" s="20">
        <v>162.66119326459699</v>
      </c>
      <c r="H165" s="20">
        <v>190.40080575012757</v>
      </c>
      <c r="I165" s="20">
        <v>207.95504483524914</v>
      </c>
      <c r="J165" s="20">
        <v>198.37476730189701</v>
      </c>
      <c r="K165" s="20">
        <v>184.2952590257452</v>
      </c>
      <c r="L165" s="20">
        <v>197.6409351165934</v>
      </c>
      <c r="M165" s="20">
        <v>169.12783213502448</v>
      </c>
      <c r="N165" s="20"/>
      <c r="O165" s="20"/>
      <c r="P165" s="20">
        <v>182.08754974233932</v>
      </c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D165" s="22"/>
      <c r="AE165" s="22"/>
    </row>
    <row r="166" spans="1:31" ht="16.5" customHeight="1">
      <c r="A166" s="21" t="s">
        <v>524</v>
      </c>
      <c r="C166" s="18" t="s">
        <v>6</v>
      </c>
      <c r="D166" s="20">
        <v>93.635473855267648</v>
      </c>
      <c r="E166" s="20">
        <v>88.07897725709887</v>
      </c>
      <c r="F166" s="20">
        <v>111.59575083077442</v>
      </c>
      <c r="G166" s="20">
        <v>114.69873308393873</v>
      </c>
      <c r="H166" s="20">
        <v>157.64207841000356</v>
      </c>
      <c r="I166" s="20">
        <v>185.40672482624657</v>
      </c>
      <c r="J166" s="20">
        <v>165.7139216672374</v>
      </c>
      <c r="K166" s="20">
        <v>152.47707888884065</v>
      </c>
      <c r="L166" s="20">
        <v>172.63729806460353</v>
      </c>
      <c r="M166" s="20">
        <v>134.17559928595074</v>
      </c>
      <c r="N166" s="20"/>
      <c r="O166" s="20"/>
      <c r="P166" s="20">
        <v>137.89634768817231</v>
      </c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</row>
    <row r="167" spans="1:31" ht="6" customHeight="1"/>
    <row r="168" spans="1:31" ht="6" customHeight="1">
      <c r="D168" s="23"/>
      <c r="E168" s="23"/>
      <c r="F168" s="23"/>
      <c r="G168" s="23"/>
      <c r="H168" s="23"/>
      <c r="I168" s="23"/>
      <c r="J168" s="23"/>
    </row>
    <row r="169" spans="1:31" ht="16.5" customHeight="1">
      <c r="C169" s="24" t="s">
        <v>64</v>
      </c>
    </row>
    <row r="170" spans="1:31" ht="16.5" customHeight="1">
      <c r="A170" s="21" t="s">
        <v>525</v>
      </c>
      <c r="C170" s="25" t="s">
        <v>7</v>
      </c>
      <c r="D170" s="26">
        <v>3.7603164178533266</v>
      </c>
      <c r="E170" s="26">
        <v>0.17551508627063894</v>
      </c>
      <c r="F170" s="26">
        <v>0.60088245439483545</v>
      </c>
      <c r="G170" s="26">
        <v>9.0498293712759637E-2</v>
      </c>
      <c r="H170" s="26">
        <v>4.042193088697088</v>
      </c>
      <c r="I170" s="26">
        <v>-2.1841972316212654</v>
      </c>
      <c r="J170" s="26">
        <v>1.8612552161172746</v>
      </c>
      <c r="K170" s="26">
        <v>1.8768214328985011</v>
      </c>
      <c r="L170" s="26">
        <v>2.2180183402705556</v>
      </c>
      <c r="M170" s="26">
        <v>6.5534674552157774</v>
      </c>
      <c r="N170" s="26"/>
      <c r="O170" s="26"/>
      <c r="P170" s="26">
        <v>1.9928447332246302</v>
      </c>
    </row>
    <row r="171" spans="1:31" ht="16.5" customHeight="1">
      <c r="A171" s="21" t="s">
        <v>526</v>
      </c>
      <c r="C171" s="25" t="s">
        <v>8</v>
      </c>
      <c r="D171" s="47">
        <v>-5.5616910278083465E-3</v>
      </c>
      <c r="E171" s="47">
        <v>2.7097028647083299E-2</v>
      </c>
      <c r="F171" s="47">
        <v>6.3947194792865591E-2</v>
      </c>
      <c r="G171" s="47">
        <v>2.5640885841219374E-2</v>
      </c>
      <c r="H171" s="47">
        <v>0.11253654053043927</v>
      </c>
      <c r="I171" s="47">
        <v>-8.7565507744409299E-3</v>
      </c>
      <c r="J171" s="47">
        <v>-6.4926243396490335E-5</v>
      </c>
      <c r="K171" s="47">
        <v>5.3227245452960759E-2</v>
      </c>
      <c r="L171" s="47">
        <v>-3.1227956188414452E-2</v>
      </c>
      <c r="M171" s="47">
        <v>-3.1630283824132688E-2</v>
      </c>
      <c r="N171" s="47"/>
      <c r="O171" s="47"/>
      <c r="P171" s="47">
        <v>1.7006374962730053E-2</v>
      </c>
    </row>
    <row r="172" spans="1:31" ht="16.5" customHeight="1">
      <c r="A172" s="21" t="s">
        <v>527</v>
      </c>
      <c r="C172" s="25" t="s">
        <v>9</v>
      </c>
      <c r="D172" s="47">
        <v>6.4224965390678346E-2</v>
      </c>
      <c r="E172" s="47">
        <v>3.0321186596588223E-2</v>
      </c>
      <c r="F172" s="47">
        <v>7.3546756857851614E-2</v>
      </c>
      <c r="G172" s="47">
        <v>2.695889608392732E-2</v>
      </c>
      <c r="H172" s="47">
        <v>0.16964048070039239</v>
      </c>
      <c r="I172" s="47">
        <v>-3.2459638373455557E-2</v>
      </c>
      <c r="J172" s="47">
        <v>2.2722279845575732E-2</v>
      </c>
      <c r="K172" s="47">
        <v>7.7673927849934099E-2</v>
      </c>
      <c r="L172" s="47">
        <v>-5.9873778406295264E-3</v>
      </c>
      <c r="M172" s="47">
        <v>5.5566022369281987E-2</v>
      </c>
      <c r="N172" s="47"/>
      <c r="O172" s="47"/>
      <c r="P172" s="47">
        <v>4.4492029374189723E-2</v>
      </c>
    </row>
    <row r="173" spans="1:31"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9" t="str">
        <f>P160</f>
        <v>Source : MKG_destination - Octobre 2025</v>
      </c>
    </row>
    <row r="174" spans="1:31" ht="12.75" customHeight="1">
      <c r="C174" s="4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</row>
    <row r="176" spans="1:31" ht="48" customHeight="1">
      <c r="A176" s="21" t="s">
        <v>528</v>
      </c>
      <c r="C176" s="15" t="s">
        <v>529</v>
      </c>
      <c r="D176" s="16">
        <v>45658</v>
      </c>
      <c r="E176" s="16">
        <v>45689</v>
      </c>
      <c r="F176" s="16">
        <v>45717</v>
      </c>
      <c r="G176" s="16">
        <v>45748</v>
      </c>
      <c r="H176" s="16">
        <v>45778</v>
      </c>
      <c r="I176" s="16">
        <v>45809</v>
      </c>
      <c r="J176" s="16">
        <v>45839</v>
      </c>
      <c r="K176" s="16">
        <v>45870</v>
      </c>
      <c r="L176" s="16">
        <v>45901</v>
      </c>
      <c r="M176" s="16">
        <v>45931</v>
      </c>
      <c r="N176" s="16">
        <v>45962</v>
      </c>
      <c r="O176" s="16">
        <v>45992</v>
      </c>
      <c r="P176" s="17" t="s">
        <v>3</v>
      </c>
    </row>
    <row r="177" spans="1:31" ht="16.5" customHeight="1">
      <c r="A177" s="21" t="s">
        <v>530</v>
      </c>
      <c r="C177" s="18" t="s">
        <v>4</v>
      </c>
      <c r="D177" s="19">
        <v>0.53815491543099914</v>
      </c>
      <c r="E177" s="19">
        <v>0.58375707309510894</v>
      </c>
      <c r="F177" s="19">
        <v>0.65036318764986956</v>
      </c>
      <c r="G177" s="19">
        <v>0.81630143921313369</v>
      </c>
      <c r="H177" s="19">
        <v>0.82496052997085023</v>
      </c>
      <c r="I177" s="19">
        <v>0.80451437873033094</v>
      </c>
      <c r="J177" s="19">
        <v>0.73691375219591404</v>
      </c>
      <c r="K177" s="19">
        <v>0.76450703042434509</v>
      </c>
      <c r="L177" s="19">
        <v>0.83632747522962325</v>
      </c>
      <c r="M177" s="19">
        <v>0.82456484157923837</v>
      </c>
      <c r="N177" s="19"/>
      <c r="O177" s="19"/>
      <c r="P177" s="19">
        <v>0.73872403481365767</v>
      </c>
    </row>
    <row r="178" spans="1:31" ht="16.5" customHeight="1">
      <c r="A178" s="21" t="s">
        <v>531</v>
      </c>
      <c r="C178" s="18" t="s">
        <v>5</v>
      </c>
      <c r="D178" s="20">
        <v>119.47562875347913</v>
      </c>
      <c r="E178" s="20">
        <v>122.31288821051679</v>
      </c>
      <c r="F178" s="20">
        <v>117.78011766982577</v>
      </c>
      <c r="G178" s="20">
        <v>152.26364505349073</v>
      </c>
      <c r="H178" s="20">
        <v>160.08240272278178</v>
      </c>
      <c r="I178" s="20">
        <v>148.09611607664743</v>
      </c>
      <c r="J178" s="20">
        <v>124.76453896904488</v>
      </c>
      <c r="K178" s="20">
        <v>116.68563670673429</v>
      </c>
      <c r="L178" s="20">
        <v>153.93049726681741</v>
      </c>
      <c r="M178" s="20">
        <v>141.44503508075297</v>
      </c>
      <c r="N178" s="20"/>
      <c r="O178" s="20"/>
      <c r="P178" s="20">
        <v>137.38652433896888</v>
      </c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D178" s="22"/>
      <c r="AE178" s="22"/>
    </row>
    <row r="179" spans="1:31" ht="16.5" customHeight="1">
      <c r="A179" s="21" t="s">
        <v>532</v>
      </c>
      <c r="C179" s="18" t="s">
        <v>6</v>
      </c>
      <c r="D179" s="20">
        <v>64.296396887894019</v>
      </c>
      <c r="E179" s="20">
        <v>71.401013623580539</v>
      </c>
      <c r="F179" s="20">
        <v>76.599852769524617</v>
      </c>
      <c r="G179" s="20">
        <v>124.29303259700224</v>
      </c>
      <c r="H179" s="20">
        <v>132.06166378919312</v>
      </c>
      <c r="I179" s="20">
        <v>119.14545481777898</v>
      </c>
      <c r="J179" s="20">
        <v>91.940704552672187</v>
      </c>
      <c r="K179" s="20">
        <v>89.20698961183939</v>
      </c>
      <c r="L179" s="20">
        <v>128.73630413999783</v>
      </c>
      <c r="M179" s="20">
        <v>116.63060294353089</v>
      </c>
      <c r="N179" s="20"/>
      <c r="O179" s="20"/>
      <c r="P179" s="20">
        <v>101.49072758870788</v>
      </c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</row>
    <row r="180" spans="1:31" ht="6" customHeight="1">
      <c r="I180" s="20"/>
    </row>
    <row r="181" spans="1:31" ht="6" customHeight="1">
      <c r="D181" s="23"/>
      <c r="E181" s="23"/>
      <c r="F181" s="23"/>
      <c r="G181" s="23"/>
      <c r="H181" s="23"/>
      <c r="I181" s="23"/>
      <c r="J181" s="23"/>
    </row>
    <row r="182" spans="1:31" ht="16.5" customHeight="1">
      <c r="C182" s="24" t="s">
        <v>64</v>
      </c>
    </row>
    <row r="183" spans="1:31" ht="16.5" customHeight="1">
      <c r="A183" s="21" t="s">
        <v>533</v>
      </c>
      <c r="C183" s="25" t="s">
        <v>7</v>
      </c>
      <c r="D183" s="26">
        <v>3.9960732805604913</v>
      </c>
      <c r="E183" s="26">
        <v>3.6802647899331409</v>
      </c>
      <c r="F183" s="26">
        <v>-1.5991721646382295</v>
      </c>
      <c r="G183" s="26">
        <v>4.4418585660472072</v>
      </c>
      <c r="H183" s="26">
        <v>1.0086421910669774</v>
      </c>
      <c r="I183" s="26">
        <v>-3.3253271732632039</v>
      </c>
      <c r="J183" s="26">
        <v>-5.5662972714480174</v>
      </c>
      <c r="K183" s="26">
        <v>-2.4555715868779138</v>
      </c>
      <c r="L183" s="26">
        <v>4.2345993748141737</v>
      </c>
      <c r="M183" s="26">
        <v>1.9807337098951661</v>
      </c>
      <c r="N183" s="26"/>
      <c r="O183" s="26"/>
      <c r="P183" s="26">
        <v>0.61379893597440782</v>
      </c>
    </row>
    <row r="184" spans="1:31" ht="16.5" customHeight="1">
      <c r="A184" s="21" t="s">
        <v>534</v>
      </c>
      <c r="C184" s="25" t="s">
        <v>8</v>
      </c>
      <c r="D184" s="47">
        <v>1.1335017805279568E-2</v>
      </c>
      <c r="E184" s="47">
        <v>2.0862752478321145E-3</v>
      </c>
      <c r="F184" s="47">
        <v>-1.6986978247948814E-2</v>
      </c>
      <c r="G184" s="47">
        <v>0.14715391084966623</v>
      </c>
      <c r="H184" s="47">
        <v>0.15505535330212572</v>
      </c>
      <c r="I184" s="47">
        <v>-2.573568013753913E-2</v>
      </c>
      <c r="J184" s="47">
        <v>1.100087255428317E-3</v>
      </c>
      <c r="K184" s="47">
        <v>-0.19520058957995912</v>
      </c>
      <c r="L184" s="47">
        <v>-3.6522741462962083E-3</v>
      </c>
      <c r="M184" s="47">
        <v>-1.308909063202357E-2</v>
      </c>
      <c r="N184" s="47"/>
      <c r="O184" s="47"/>
      <c r="P184" s="47">
        <v>5.8835468296973836E-3</v>
      </c>
    </row>
    <row r="185" spans="1:31" ht="16.5" customHeight="1">
      <c r="A185" s="21" t="s">
        <v>535</v>
      </c>
      <c r="C185" s="25" t="s">
        <v>9</v>
      </c>
      <c r="D185" s="47">
        <v>9.2455371741360759E-2</v>
      </c>
      <c r="E185" s="47">
        <v>6.9513151517272442E-2</v>
      </c>
      <c r="F185" s="47">
        <v>-4.0578116242610207E-2</v>
      </c>
      <c r="G185" s="47">
        <v>0.21316775481613948</v>
      </c>
      <c r="H185" s="47">
        <v>0.16935250117852196</v>
      </c>
      <c r="I185" s="47">
        <v>-6.4406875128048768E-2</v>
      </c>
      <c r="J185" s="47">
        <v>-6.9207562578299631E-2</v>
      </c>
      <c r="K185" s="47">
        <v>-0.22024603209574889</v>
      </c>
      <c r="L185" s="47">
        <v>4.9486666186735029E-2</v>
      </c>
      <c r="M185" s="47">
        <v>1.1201552151243854E-2</v>
      </c>
      <c r="N185" s="47"/>
      <c r="O185" s="47"/>
      <c r="P185" s="47">
        <v>1.4311365713084445E-2</v>
      </c>
    </row>
    <row r="186" spans="1:31"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9" t="str">
        <f>P173</f>
        <v>Source : MKG_destination - Octobre 2025</v>
      </c>
    </row>
    <row r="187" spans="1:31" ht="13.5" customHeight="1"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</row>
    <row r="188" spans="1:31">
      <c r="D188" s="13"/>
      <c r="P188" s="48"/>
    </row>
    <row r="189" spans="1:31" ht="48" customHeight="1">
      <c r="C189" s="15" t="s">
        <v>536</v>
      </c>
      <c r="D189" s="16">
        <v>45658</v>
      </c>
      <c r="E189" s="16">
        <v>45689</v>
      </c>
      <c r="F189" s="16">
        <v>45717</v>
      </c>
      <c r="G189" s="16">
        <v>45748</v>
      </c>
      <c r="H189" s="16">
        <v>45778</v>
      </c>
      <c r="I189" s="16">
        <v>45809</v>
      </c>
      <c r="J189" s="16">
        <v>45839</v>
      </c>
      <c r="K189" s="16">
        <v>45870</v>
      </c>
      <c r="L189" s="16">
        <v>45901</v>
      </c>
      <c r="M189" s="16">
        <v>45931</v>
      </c>
      <c r="N189" s="16">
        <v>45962</v>
      </c>
      <c r="O189" s="16">
        <v>45992</v>
      </c>
      <c r="P189" s="17" t="s">
        <v>3</v>
      </c>
    </row>
    <row r="190" spans="1:31" ht="16.5" customHeight="1">
      <c r="A190" s="21" t="s">
        <v>537</v>
      </c>
      <c r="C190" s="18" t="s">
        <v>4</v>
      </c>
      <c r="D190" s="19">
        <v>0.52985165554844804</v>
      </c>
      <c r="E190" s="19">
        <v>0.62156009712666938</v>
      </c>
      <c r="F190" s="19">
        <v>0.68847665174083894</v>
      </c>
      <c r="G190" s="19">
        <v>0.81690273843248351</v>
      </c>
      <c r="H190" s="19">
        <v>0.84899022205976427</v>
      </c>
      <c r="I190" s="19">
        <v>0.85188857412653451</v>
      </c>
      <c r="J190" s="19">
        <v>0.81024399159279903</v>
      </c>
      <c r="K190" s="19">
        <v>0.84429924761643671</v>
      </c>
      <c r="L190" s="19">
        <v>0.86073339628580425</v>
      </c>
      <c r="M190" s="19">
        <v>0.87655731213256571</v>
      </c>
      <c r="N190" s="19"/>
      <c r="O190" s="19"/>
      <c r="P190" s="19">
        <v>0.77579084041548629</v>
      </c>
    </row>
    <row r="191" spans="1:31" ht="16.5" customHeight="1">
      <c r="A191" s="21" t="s">
        <v>538</v>
      </c>
      <c r="C191" s="18" t="s">
        <v>5</v>
      </c>
      <c r="D191" s="20">
        <v>96.725719877990798</v>
      </c>
      <c r="E191" s="20">
        <v>82.342327774256816</v>
      </c>
      <c r="F191" s="20">
        <v>88.661337908023739</v>
      </c>
      <c r="G191" s="20">
        <v>121.53058431335107</v>
      </c>
      <c r="H191" s="20">
        <v>144.58959937001052</v>
      </c>
      <c r="I191" s="20">
        <v>134.74413841199782</v>
      </c>
      <c r="J191" s="20">
        <v>104.23074964974084</v>
      </c>
      <c r="K191" s="20">
        <v>101.55077642616578</v>
      </c>
      <c r="L191" s="20">
        <v>129.39039260768743</v>
      </c>
      <c r="M191" s="20">
        <v>133.25509818074647</v>
      </c>
      <c r="N191" s="20"/>
      <c r="O191" s="20"/>
      <c r="P191" s="20">
        <v>116.09338815314109</v>
      </c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D191" s="22"/>
      <c r="AE191" s="22"/>
    </row>
    <row r="192" spans="1:31" ht="16.5" customHeight="1">
      <c r="A192" s="21" t="s">
        <v>539</v>
      </c>
      <c r="C192" s="18" t="s">
        <v>6</v>
      </c>
      <c r="D192" s="20">
        <v>51.25028281146885</v>
      </c>
      <c r="E192" s="20">
        <v>51.180705249003111</v>
      </c>
      <c r="F192" s="20">
        <v>61.041261061779302</v>
      </c>
      <c r="G192" s="20">
        <v>99.278667128876307</v>
      </c>
      <c r="H192" s="20">
        <v>122.75515607667757</v>
      </c>
      <c r="I192" s="20">
        <v>114.78699194370522</v>
      </c>
      <c r="J192" s="20">
        <v>84.452338642915763</v>
      </c>
      <c r="K192" s="20">
        <v>85.739244131476738</v>
      </c>
      <c r="L192" s="20">
        <v>111.3706320759684</v>
      </c>
      <c r="M192" s="20">
        <v>116.80573068927626</v>
      </c>
      <c r="N192" s="20"/>
      <c r="O192" s="20"/>
      <c r="P192" s="20">
        <v>90.06418716200659</v>
      </c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</row>
    <row r="193" spans="1:31" ht="6" customHeight="1"/>
    <row r="194" spans="1:31" ht="6" customHeight="1">
      <c r="D194" s="23"/>
      <c r="E194" s="23"/>
      <c r="F194" s="23"/>
      <c r="G194" s="23"/>
      <c r="H194" s="23"/>
      <c r="I194" s="23"/>
      <c r="J194" s="23"/>
    </row>
    <row r="195" spans="1:31" ht="16.5" customHeight="1">
      <c r="C195" s="24" t="s">
        <v>64</v>
      </c>
    </row>
    <row r="196" spans="1:31" ht="16.5" customHeight="1">
      <c r="A196" s="21" t="s">
        <v>540</v>
      </c>
      <c r="C196" s="25" t="s">
        <v>7</v>
      </c>
      <c r="D196" s="26">
        <v>3.7847634713210896</v>
      </c>
      <c r="E196" s="26">
        <v>3.6671946301232272</v>
      </c>
      <c r="F196" s="26">
        <v>-3.6248438880258305</v>
      </c>
      <c r="G196" s="26">
        <v>5.9537299338999095</v>
      </c>
      <c r="H196" s="26">
        <v>6.0373450303085718</v>
      </c>
      <c r="I196" s="26">
        <v>6.3613471828769308</v>
      </c>
      <c r="J196" s="26">
        <v>-1.5291358250327458</v>
      </c>
      <c r="K196" s="26">
        <v>-0.52849614669956413</v>
      </c>
      <c r="L196" s="26">
        <v>5.5083412023921969</v>
      </c>
      <c r="M196" s="26">
        <v>5.6961832526120197</v>
      </c>
      <c r="N196" s="26"/>
      <c r="O196" s="26"/>
      <c r="P196" s="26">
        <v>3.1520805275623398</v>
      </c>
    </row>
    <row r="197" spans="1:31" ht="16.5" customHeight="1">
      <c r="A197" s="21" t="s">
        <v>541</v>
      </c>
      <c r="C197" s="25" t="s">
        <v>8</v>
      </c>
      <c r="D197" s="47">
        <v>9.6974288586658242E-2</v>
      </c>
      <c r="E197" s="47">
        <v>5.3397355636997101E-3</v>
      </c>
      <c r="F197" s="47">
        <v>-0.10515670913920494</v>
      </c>
      <c r="G197" s="47">
        <v>1.8401600040836241E-2</v>
      </c>
      <c r="H197" s="47">
        <v>5.9859791947578511E-3</v>
      </c>
      <c r="I197" s="47">
        <v>6.2193738713963942E-2</v>
      </c>
      <c r="J197" s="47">
        <v>-1.3627987932688379E-2</v>
      </c>
      <c r="K197" s="47">
        <v>-1.761080406179949E-3</v>
      </c>
      <c r="L197" s="47">
        <v>3.3188443268129753E-2</v>
      </c>
      <c r="M197" s="47">
        <v>6.4632343023626193E-2</v>
      </c>
      <c r="N197" s="47"/>
      <c r="O197" s="47"/>
      <c r="P197" s="47">
        <v>2.2416087857551892E-2</v>
      </c>
    </row>
    <row r="198" spans="1:31" ht="16.5" customHeight="1">
      <c r="A198" s="21" t="s">
        <v>542</v>
      </c>
      <c r="C198" s="25" t="s">
        <v>9</v>
      </c>
      <c r="D198" s="47">
        <v>0.18135953831232188</v>
      </c>
      <c r="E198" s="47">
        <v>6.837360750153354E-2</v>
      </c>
      <c r="F198" s="47">
        <v>-0.14991391812223887</v>
      </c>
      <c r="G198" s="47">
        <v>9.845922847120181E-2</v>
      </c>
      <c r="H198" s="47">
        <v>8.3000375408049498E-2</v>
      </c>
      <c r="I198" s="47">
        <v>0.14791233020241079</v>
      </c>
      <c r="J198" s="47">
        <v>-3.1898517241316648E-2</v>
      </c>
      <c r="K198" s="47">
        <v>-7.9707700031658169E-3</v>
      </c>
      <c r="L198" s="47">
        <v>0.1038289767884446</v>
      </c>
      <c r="M198" s="47">
        <v>0.13862422162003152</v>
      </c>
      <c r="N198" s="47"/>
      <c r="O198" s="47"/>
      <c r="P198" s="47">
        <v>6.5716740704561127E-2</v>
      </c>
    </row>
    <row r="199" spans="1:31"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9" t="str">
        <f>P186</f>
        <v>Source : MKG_destination - Octobre 2025</v>
      </c>
    </row>
    <row r="200" spans="1:31">
      <c r="P200" s="48"/>
    </row>
    <row r="201" spans="1:31">
      <c r="P201" s="48"/>
    </row>
    <row r="202" spans="1:31" ht="48" customHeight="1">
      <c r="A202" s="21" t="s">
        <v>543</v>
      </c>
      <c r="C202" s="15" t="s">
        <v>544</v>
      </c>
      <c r="D202" s="16">
        <v>45658</v>
      </c>
      <c r="E202" s="16">
        <v>45689</v>
      </c>
      <c r="F202" s="16">
        <v>45717</v>
      </c>
      <c r="G202" s="16">
        <v>45748</v>
      </c>
      <c r="H202" s="16">
        <v>45778</v>
      </c>
      <c r="I202" s="16">
        <v>45809</v>
      </c>
      <c r="J202" s="16">
        <v>45839</v>
      </c>
      <c r="K202" s="16">
        <v>45870</v>
      </c>
      <c r="L202" s="16">
        <v>45901</v>
      </c>
      <c r="M202" s="16">
        <v>45931</v>
      </c>
      <c r="N202" s="16">
        <v>45962</v>
      </c>
      <c r="O202" s="16">
        <v>45992</v>
      </c>
      <c r="P202" s="17" t="s">
        <v>3</v>
      </c>
    </row>
    <row r="203" spans="1:31" ht="16.5" customHeight="1">
      <c r="A203" s="21" t="s">
        <v>545</v>
      </c>
      <c r="C203" s="18" t="s">
        <v>4</v>
      </c>
      <c r="D203" s="19">
        <v>0.62214512699755375</v>
      </c>
      <c r="E203" s="19">
        <v>0.75463830110357399</v>
      </c>
      <c r="F203" s="19">
        <v>0.71407260922246862</v>
      </c>
      <c r="G203" s="19">
        <v>0.78659343255374436</v>
      </c>
      <c r="H203" s="19">
        <v>0.76800480013714678</v>
      </c>
      <c r="I203" s="19">
        <v>0.77245940360200771</v>
      </c>
      <c r="J203" s="19">
        <v>0.80400011428897966</v>
      </c>
      <c r="K203" s="19">
        <v>0.81220034858138801</v>
      </c>
      <c r="L203" s="19">
        <v>0.78454679657514026</v>
      </c>
      <c r="M203" s="19">
        <v>0.773130660876025</v>
      </c>
      <c r="N203" s="19"/>
      <c r="O203" s="19"/>
      <c r="P203" s="19">
        <v>0.75900953402177207</v>
      </c>
    </row>
    <row r="204" spans="1:31" ht="16.5" customHeight="1">
      <c r="A204" s="21" t="s">
        <v>546</v>
      </c>
      <c r="C204" s="18" t="s">
        <v>5</v>
      </c>
      <c r="D204" s="20">
        <v>121.69752288699318</v>
      </c>
      <c r="E204" s="20">
        <v>116.46072515210524</v>
      </c>
      <c r="F204" s="20">
        <v>108.36236838606651</v>
      </c>
      <c r="G204" s="20">
        <v>115.79793516599591</v>
      </c>
      <c r="H204" s="20">
        <v>118.8173520626909</v>
      </c>
      <c r="I204" s="20">
        <v>112.93990220253393</v>
      </c>
      <c r="J204" s="20">
        <v>107.91234073961103</v>
      </c>
      <c r="K204" s="20">
        <v>111.42479756976218</v>
      </c>
      <c r="L204" s="20">
        <v>116.22526498707792</v>
      </c>
      <c r="M204" s="20">
        <v>110.98320910058663</v>
      </c>
      <c r="N204" s="20"/>
      <c r="O204" s="20"/>
      <c r="P204" s="20">
        <v>113.87730960755518</v>
      </c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D204" s="22"/>
      <c r="AE204" s="22"/>
    </row>
    <row r="205" spans="1:31" ht="16.5" customHeight="1">
      <c r="A205" s="21" t="s">
        <v>547</v>
      </c>
      <c r="C205" s="18" t="s">
        <v>6</v>
      </c>
      <c r="D205" s="20">
        <v>75.713520831816084</v>
      </c>
      <c r="E205" s="20">
        <v>87.885723774074975</v>
      </c>
      <c r="F205" s="20">
        <v>77.378599134964858</v>
      </c>
      <c r="G205" s="20">
        <v>91.085895304856678</v>
      </c>
      <c r="H205" s="20">
        <v>91.252296723731931</v>
      </c>
      <c r="I205" s="20">
        <v>87.241489498238437</v>
      </c>
      <c r="J205" s="20">
        <v>86.761534287838586</v>
      </c>
      <c r="K205" s="20">
        <v>90.499259426771445</v>
      </c>
      <c r="L205" s="20">
        <v>91.184159326708794</v>
      </c>
      <c r="M205" s="20">
        <v>85.804521798078625</v>
      </c>
      <c r="N205" s="20"/>
      <c r="O205" s="20"/>
      <c r="P205" s="20">
        <v>86.433963700883524</v>
      </c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</row>
    <row r="206" spans="1:31" ht="6" customHeight="1"/>
    <row r="207" spans="1:31" ht="6" customHeight="1">
      <c r="D207" s="23"/>
      <c r="E207" s="23"/>
      <c r="F207" s="23"/>
      <c r="G207" s="23"/>
      <c r="H207" s="23"/>
      <c r="I207" s="23"/>
      <c r="J207" s="23"/>
    </row>
    <row r="208" spans="1:31" ht="16.5" customHeight="1">
      <c r="C208" s="24" t="s">
        <v>64</v>
      </c>
    </row>
    <row r="209" spans="1:16" ht="16.5" customHeight="1">
      <c r="A209" s="21" t="s">
        <v>548</v>
      </c>
      <c r="C209" s="25" t="s">
        <v>7</v>
      </c>
      <c r="D209" s="26">
        <v>-7.9941821529745489</v>
      </c>
      <c r="E209" s="26">
        <v>-3.9810785828369832</v>
      </c>
      <c r="F209" s="26">
        <v>0.14004550827220186</v>
      </c>
      <c r="G209" s="26">
        <v>3.1719636963509656</v>
      </c>
      <c r="H209" s="26">
        <v>3.5525351138525396</v>
      </c>
      <c r="I209" s="26">
        <v>-3.2600595215749539</v>
      </c>
      <c r="J209" s="26">
        <v>-2.1071821366507204</v>
      </c>
      <c r="K209" s="26">
        <v>-2.4301204542306998</v>
      </c>
      <c r="L209" s="26">
        <v>2.730260434247489</v>
      </c>
      <c r="M209" s="26">
        <v>-3.731960198229467</v>
      </c>
      <c r="N209" s="26"/>
      <c r="O209" s="26"/>
      <c r="P209" s="26">
        <v>-1.3997743998606427</v>
      </c>
    </row>
    <row r="210" spans="1:16" ht="16.5" customHeight="1">
      <c r="A210" s="21" t="s">
        <v>549</v>
      </c>
      <c r="C210" s="25" t="s">
        <v>8</v>
      </c>
      <c r="D210" s="47">
        <v>0.25038841875159679</v>
      </c>
      <c r="E210" s="47">
        <v>0.17326257707669157</v>
      </c>
      <c r="F210" s="47">
        <v>0.20108172291217596</v>
      </c>
      <c r="G210" s="47">
        <v>0.24491579944793229</v>
      </c>
      <c r="H210" s="47">
        <v>0.23609416619196066</v>
      </c>
      <c r="I210" s="47">
        <v>0.12389112572524064</v>
      </c>
      <c r="J210" s="47">
        <v>9.4234156251538526E-2</v>
      </c>
      <c r="K210" s="47">
        <v>-6.2966329750099304E-2</v>
      </c>
      <c r="L210" s="47">
        <v>1.4399422693494479E-2</v>
      </c>
      <c r="M210" s="47">
        <v>-2.4669326616531873E-2</v>
      </c>
      <c r="N210" s="47"/>
      <c r="O210" s="47"/>
      <c r="P210" s="47">
        <v>0.11008210814914454</v>
      </c>
    </row>
    <row r="211" spans="1:16" ht="16.5" customHeight="1">
      <c r="A211" s="21" t="s">
        <v>550</v>
      </c>
      <c r="C211" s="25" t="s">
        <v>9</v>
      </c>
      <c r="D211" s="47">
        <v>0.10801527248477938</v>
      </c>
      <c r="E211" s="47">
        <v>0.11446899804845789</v>
      </c>
      <c r="F211" s="47">
        <v>0.20344194001038307</v>
      </c>
      <c r="G211" s="47">
        <v>0.29722689759348397</v>
      </c>
      <c r="H211" s="47">
        <v>0.29604489839924053</v>
      </c>
      <c r="I211" s="47">
        <v>7.8379586572696391E-2</v>
      </c>
      <c r="J211" s="47">
        <v>6.6288100062698918E-2</v>
      </c>
      <c r="K211" s="47">
        <v>-9.0188092577363488E-2</v>
      </c>
      <c r="L211" s="47">
        <v>5.0973814900289849E-2</v>
      </c>
      <c r="M211" s="47">
        <v>-6.9581339357969507E-2</v>
      </c>
      <c r="N211" s="47"/>
      <c r="O211" s="47"/>
      <c r="P211" s="47">
        <v>8.9980557220544544E-2</v>
      </c>
    </row>
    <row r="212" spans="1:16"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9" t="str">
        <f>P199</f>
        <v>Source : MKG_destination - Octobre 2025</v>
      </c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49" orientation="portrait" horizontalDpi="4294967292" verticalDpi="4294967292" r:id="rId1"/>
  <headerFooter alignWithMargins="0">
    <oddFooter>&amp;C&amp;"Arial,Gras"Observatoire mensuel des performances hôtelières
Paris
&amp;P</oddFooter>
  </headerFooter>
  <rowBreaks count="2" manualBreakCount="2">
    <brk id="70" min="1" max="16" man="1"/>
    <brk id="148" min="1" max="1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47A15-7049-4205-801D-A01F32708871}">
  <sheetPr>
    <tabColor rgb="FF1B4395"/>
  </sheetPr>
  <dimension ref="A1:AE138"/>
  <sheetViews>
    <sheetView view="pageBreakPreview" zoomScale="85" zoomScaleNormal="85" zoomScaleSheetLayoutView="85" workbookViewId="0">
      <selection activeCell="O49" sqref="O49"/>
    </sheetView>
  </sheetViews>
  <sheetFormatPr baseColWidth="10" defaultColWidth="10.88671875" defaultRowHeight="13.2"/>
  <cols>
    <col min="1" max="1" width="10.88671875" style="21"/>
    <col min="2" max="2" width="1.5546875" style="21" customWidth="1"/>
    <col min="3" max="3" width="35.109375" style="21" customWidth="1"/>
    <col min="4" max="15" width="8.44140625" style="22" customWidth="1"/>
    <col min="16" max="16" width="15.44140625" style="22" customWidth="1"/>
    <col min="17" max="17" width="1.5546875" style="21" customWidth="1"/>
    <col min="18" max="29" width="10" style="22" customWidth="1"/>
    <col min="30" max="257" width="10.88671875" style="21"/>
    <col min="258" max="258" width="1.5546875" style="21" customWidth="1"/>
    <col min="259" max="259" width="35.109375" style="21" customWidth="1"/>
    <col min="260" max="271" width="8.44140625" style="21" customWidth="1"/>
    <col min="272" max="272" width="15.44140625" style="21" customWidth="1"/>
    <col min="273" max="273" width="1.5546875" style="21" customWidth="1"/>
    <col min="274" max="285" width="10" style="21" customWidth="1"/>
    <col min="286" max="513" width="10.88671875" style="21"/>
    <col min="514" max="514" width="1.5546875" style="21" customWidth="1"/>
    <col min="515" max="515" width="35.109375" style="21" customWidth="1"/>
    <col min="516" max="527" width="8.44140625" style="21" customWidth="1"/>
    <col min="528" max="528" width="15.44140625" style="21" customWidth="1"/>
    <col min="529" max="529" width="1.5546875" style="21" customWidth="1"/>
    <col min="530" max="541" width="10" style="21" customWidth="1"/>
    <col min="542" max="769" width="10.88671875" style="21"/>
    <col min="770" max="770" width="1.5546875" style="21" customWidth="1"/>
    <col min="771" max="771" width="35.109375" style="21" customWidth="1"/>
    <col min="772" max="783" width="8.44140625" style="21" customWidth="1"/>
    <col min="784" max="784" width="15.44140625" style="21" customWidth="1"/>
    <col min="785" max="785" width="1.5546875" style="21" customWidth="1"/>
    <col min="786" max="797" width="10" style="21" customWidth="1"/>
    <col min="798" max="1025" width="10.88671875" style="21"/>
    <col min="1026" max="1026" width="1.5546875" style="21" customWidth="1"/>
    <col min="1027" max="1027" width="35.109375" style="21" customWidth="1"/>
    <col min="1028" max="1039" width="8.44140625" style="21" customWidth="1"/>
    <col min="1040" max="1040" width="15.44140625" style="21" customWidth="1"/>
    <col min="1041" max="1041" width="1.5546875" style="21" customWidth="1"/>
    <col min="1042" max="1053" width="10" style="21" customWidth="1"/>
    <col min="1054" max="1281" width="10.88671875" style="21"/>
    <col min="1282" max="1282" width="1.5546875" style="21" customWidth="1"/>
    <col min="1283" max="1283" width="35.109375" style="21" customWidth="1"/>
    <col min="1284" max="1295" width="8.44140625" style="21" customWidth="1"/>
    <col min="1296" max="1296" width="15.44140625" style="21" customWidth="1"/>
    <col min="1297" max="1297" width="1.5546875" style="21" customWidth="1"/>
    <col min="1298" max="1309" width="10" style="21" customWidth="1"/>
    <col min="1310" max="1537" width="10.88671875" style="21"/>
    <col min="1538" max="1538" width="1.5546875" style="21" customWidth="1"/>
    <col min="1539" max="1539" width="35.109375" style="21" customWidth="1"/>
    <col min="1540" max="1551" width="8.44140625" style="21" customWidth="1"/>
    <col min="1552" max="1552" width="15.44140625" style="21" customWidth="1"/>
    <col min="1553" max="1553" width="1.5546875" style="21" customWidth="1"/>
    <col min="1554" max="1565" width="10" style="21" customWidth="1"/>
    <col min="1566" max="1793" width="10.88671875" style="21"/>
    <col min="1794" max="1794" width="1.5546875" style="21" customWidth="1"/>
    <col min="1795" max="1795" width="35.109375" style="21" customWidth="1"/>
    <col min="1796" max="1807" width="8.44140625" style="21" customWidth="1"/>
    <col min="1808" max="1808" width="15.44140625" style="21" customWidth="1"/>
    <col min="1809" max="1809" width="1.5546875" style="21" customWidth="1"/>
    <col min="1810" max="1821" width="10" style="21" customWidth="1"/>
    <col min="1822" max="2049" width="10.88671875" style="21"/>
    <col min="2050" max="2050" width="1.5546875" style="21" customWidth="1"/>
    <col min="2051" max="2051" width="35.109375" style="21" customWidth="1"/>
    <col min="2052" max="2063" width="8.44140625" style="21" customWidth="1"/>
    <col min="2064" max="2064" width="15.44140625" style="21" customWidth="1"/>
    <col min="2065" max="2065" width="1.5546875" style="21" customWidth="1"/>
    <col min="2066" max="2077" width="10" style="21" customWidth="1"/>
    <col min="2078" max="2305" width="10.88671875" style="21"/>
    <col min="2306" max="2306" width="1.5546875" style="21" customWidth="1"/>
    <col min="2307" max="2307" width="35.109375" style="21" customWidth="1"/>
    <col min="2308" max="2319" width="8.44140625" style="21" customWidth="1"/>
    <col min="2320" max="2320" width="15.44140625" style="21" customWidth="1"/>
    <col min="2321" max="2321" width="1.5546875" style="21" customWidth="1"/>
    <col min="2322" max="2333" width="10" style="21" customWidth="1"/>
    <col min="2334" max="2561" width="10.88671875" style="21"/>
    <col min="2562" max="2562" width="1.5546875" style="21" customWidth="1"/>
    <col min="2563" max="2563" width="35.109375" style="21" customWidth="1"/>
    <col min="2564" max="2575" width="8.44140625" style="21" customWidth="1"/>
    <col min="2576" max="2576" width="15.44140625" style="21" customWidth="1"/>
    <col min="2577" max="2577" width="1.5546875" style="21" customWidth="1"/>
    <col min="2578" max="2589" width="10" style="21" customWidth="1"/>
    <col min="2590" max="2817" width="10.88671875" style="21"/>
    <col min="2818" max="2818" width="1.5546875" style="21" customWidth="1"/>
    <col min="2819" max="2819" width="35.109375" style="21" customWidth="1"/>
    <col min="2820" max="2831" width="8.44140625" style="21" customWidth="1"/>
    <col min="2832" max="2832" width="15.44140625" style="21" customWidth="1"/>
    <col min="2833" max="2833" width="1.5546875" style="21" customWidth="1"/>
    <col min="2834" max="2845" width="10" style="21" customWidth="1"/>
    <col min="2846" max="3073" width="10.88671875" style="21"/>
    <col min="3074" max="3074" width="1.5546875" style="21" customWidth="1"/>
    <col min="3075" max="3075" width="35.109375" style="21" customWidth="1"/>
    <col min="3076" max="3087" width="8.44140625" style="21" customWidth="1"/>
    <col min="3088" max="3088" width="15.44140625" style="21" customWidth="1"/>
    <col min="3089" max="3089" width="1.5546875" style="21" customWidth="1"/>
    <col min="3090" max="3101" width="10" style="21" customWidth="1"/>
    <col min="3102" max="3329" width="10.88671875" style="21"/>
    <col min="3330" max="3330" width="1.5546875" style="21" customWidth="1"/>
    <col min="3331" max="3331" width="35.109375" style="21" customWidth="1"/>
    <col min="3332" max="3343" width="8.44140625" style="21" customWidth="1"/>
    <col min="3344" max="3344" width="15.44140625" style="21" customWidth="1"/>
    <col min="3345" max="3345" width="1.5546875" style="21" customWidth="1"/>
    <col min="3346" max="3357" width="10" style="21" customWidth="1"/>
    <col min="3358" max="3585" width="10.88671875" style="21"/>
    <col min="3586" max="3586" width="1.5546875" style="21" customWidth="1"/>
    <col min="3587" max="3587" width="35.109375" style="21" customWidth="1"/>
    <col min="3588" max="3599" width="8.44140625" style="21" customWidth="1"/>
    <col min="3600" max="3600" width="15.44140625" style="21" customWidth="1"/>
    <col min="3601" max="3601" width="1.5546875" style="21" customWidth="1"/>
    <col min="3602" max="3613" width="10" style="21" customWidth="1"/>
    <col min="3614" max="3841" width="10.88671875" style="21"/>
    <col min="3842" max="3842" width="1.5546875" style="21" customWidth="1"/>
    <col min="3843" max="3843" width="35.109375" style="21" customWidth="1"/>
    <col min="3844" max="3855" width="8.44140625" style="21" customWidth="1"/>
    <col min="3856" max="3856" width="15.44140625" style="21" customWidth="1"/>
    <col min="3857" max="3857" width="1.5546875" style="21" customWidth="1"/>
    <col min="3858" max="3869" width="10" style="21" customWidth="1"/>
    <col min="3870" max="4097" width="10.88671875" style="21"/>
    <col min="4098" max="4098" width="1.5546875" style="21" customWidth="1"/>
    <col min="4099" max="4099" width="35.109375" style="21" customWidth="1"/>
    <col min="4100" max="4111" width="8.44140625" style="21" customWidth="1"/>
    <col min="4112" max="4112" width="15.44140625" style="21" customWidth="1"/>
    <col min="4113" max="4113" width="1.5546875" style="21" customWidth="1"/>
    <col min="4114" max="4125" width="10" style="21" customWidth="1"/>
    <col min="4126" max="4353" width="10.88671875" style="21"/>
    <col min="4354" max="4354" width="1.5546875" style="21" customWidth="1"/>
    <col min="4355" max="4355" width="35.109375" style="21" customWidth="1"/>
    <col min="4356" max="4367" width="8.44140625" style="21" customWidth="1"/>
    <col min="4368" max="4368" width="15.44140625" style="21" customWidth="1"/>
    <col min="4369" max="4369" width="1.5546875" style="21" customWidth="1"/>
    <col min="4370" max="4381" width="10" style="21" customWidth="1"/>
    <col min="4382" max="4609" width="10.88671875" style="21"/>
    <col min="4610" max="4610" width="1.5546875" style="21" customWidth="1"/>
    <col min="4611" max="4611" width="35.109375" style="21" customWidth="1"/>
    <col min="4612" max="4623" width="8.44140625" style="21" customWidth="1"/>
    <col min="4624" max="4624" width="15.44140625" style="21" customWidth="1"/>
    <col min="4625" max="4625" width="1.5546875" style="21" customWidth="1"/>
    <col min="4626" max="4637" width="10" style="21" customWidth="1"/>
    <col min="4638" max="4865" width="10.88671875" style="21"/>
    <col min="4866" max="4866" width="1.5546875" style="21" customWidth="1"/>
    <col min="4867" max="4867" width="35.109375" style="21" customWidth="1"/>
    <col min="4868" max="4879" width="8.44140625" style="21" customWidth="1"/>
    <col min="4880" max="4880" width="15.44140625" style="21" customWidth="1"/>
    <col min="4881" max="4881" width="1.5546875" style="21" customWidth="1"/>
    <col min="4882" max="4893" width="10" style="21" customWidth="1"/>
    <col min="4894" max="5121" width="10.88671875" style="21"/>
    <col min="5122" max="5122" width="1.5546875" style="21" customWidth="1"/>
    <col min="5123" max="5123" width="35.109375" style="21" customWidth="1"/>
    <col min="5124" max="5135" width="8.44140625" style="21" customWidth="1"/>
    <col min="5136" max="5136" width="15.44140625" style="21" customWidth="1"/>
    <col min="5137" max="5137" width="1.5546875" style="21" customWidth="1"/>
    <col min="5138" max="5149" width="10" style="21" customWidth="1"/>
    <col min="5150" max="5377" width="10.88671875" style="21"/>
    <col min="5378" max="5378" width="1.5546875" style="21" customWidth="1"/>
    <col min="5379" max="5379" width="35.109375" style="21" customWidth="1"/>
    <col min="5380" max="5391" width="8.44140625" style="21" customWidth="1"/>
    <col min="5392" max="5392" width="15.44140625" style="21" customWidth="1"/>
    <col min="5393" max="5393" width="1.5546875" style="21" customWidth="1"/>
    <col min="5394" max="5405" width="10" style="21" customWidth="1"/>
    <col min="5406" max="5633" width="10.88671875" style="21"/>
    <col min="5634" max="5634" width="1.5546875" style="21" customWidth="1"/>
    <col min="5635" max="5635" width="35.109375" style="21" customWidth="1"/>
    <col min="5636" max="5647" width="8.44140625" style="21" customWidth="1"/>
    <col min="5648" max="5648" width="15.44140625" style="21" customWidth="1"/>
    <col min="5649" max="5649" width="1.5546875" style="21" customWidth="1"/>
    <col min="5650" max="5661" width="10" style="21" customWidth="1"/>
    <col min="5662" max="5889" width="10.88671875" style="21"/>
    <col min="5890" max="5890" width="1.5546875" style="21" customWidth="1"/>
    <col min="5891" max="5891" width="35.109375" style="21" customWidth="1"/>
    <col min="5892" max="5903" width="8.44140625" style="21" customWidth="1"/>
    <col min="5904" max="5904" width="15.44140625" style="21" customWidth="1"/>
    <col min="5905" max="5905" width="1.5546875" style="21" customWidth="1"/>
    <col min="5906" max="5917" width="10" style="21" customWidth="1"/>
    <col min="5918" max="6145" width="10.88671875" style="21"/>
    <col min="6146" max="6146" width="1.5546875" style="21" customWidth="1"/>
    <col min="6147" max="6147" width="35.109375" style="21" customWidth="1"/>
    <col min="6148" max="6159" width="8.44140625" style="21" customWidth="1"/>
    <col min="6160" max="6160" width="15.44140625" style="21" customWidth="1"/>
    <col min="6161" max="6161" width="1.5546875" style="21" customWidth="1"/>
    <col min="6162" max="6173" width="10" style="21" customWidth="1"/>
    <col min="6174" max="6401" width="10.88671875" style="21"/>
    <col min="6402" max="6402" width="1.5546875" style="21" customWidth="1"/>
    <col min="6403" max="6403" width="35.109375" style="21" customWidth="1"/>
    <col min="6404" max="6415" width="8.44140625" style="21" customWidth="1"/>
    <col min="6416" max="6416" width="15.44140625" style="21" customWidth="1"/>
    <col min="6417" max="6417" width="1.5546875" style="21" customWidth="1"/>
    <col min="6418" max="6429" width="10" style="21" customWidth="1"/>
    <col min="6430" max="6657" width="10.88671875" style="21"/>
    <col min="6658" max="6658" width="1.5546875" style="21" customWidth="1"/>
    <col min="6659" max="6659" width="35.109375" style="21" customWidth="1"/>
    <col min="6660" max="6671" width="8.44140625" style="21" customWidth="1"/>
    <col min="6672" max="6672" width="15.44140625" style="21" customWidth="1"/>
    <col min="6673" max="6673" width="1.5546875" style="21" customWidth="1"/>
    <col min="6674" max="6685" width="10" style="21" customWidth="1"/>
    <col min="6686" max="6913" width="10.88671875" style="21"/>
    <col min="6914" max="6914" width="1.5546875" style="21" customWidth="1"/>
    <col min="6915" max="6915" width="35.109375" style="21" customWidth="1"/>
    <col min="6916" max="6927" width="8.44140625" style="21" customWidth="1"/>
    <col min="6928" max="6928" width="15.44140625" style="21" customWidth="1"/>
    <col min="6929" max="6929" width="1.5546875" style="21" customWidth="1"/>
    <col min="6930" max="6941" width="10" style="21" customWidth="1"/>
    <col min="6942" max="7169" width="10.88671875" style="21"/>
    <col min="7170" max="7170" width="1.5546875" style="21" customWidth="1"/>
    <col min="7171" max="7171" width="35.109375" style="21" customWidth="1"/>
    <col min="7172" max="7183" width="8.44140625" style="21" customWidth="1"/>
    <col min="7184" max="7184" width="15.44140625" style="21" customWidth="1"/>
    <col min="7185" max="7185" width="1.5546875" style="21" customWidth="1"/>
    <col min="7186" max="7197" width="10" style="21" customWidth="1"/>
    <col min="7198" max="7425" width="10.88671875" style="21"/>
    <col min="7426" max="7426" width="1.5546875" style="21" customWidth="1"/>
    <col min="7427" max="7427" width="35.109375" style="21" customWidth="1"/>
    <col min="7428" max="7439" width="8.44140625" style="21" customWidth="1"/>
    <col min="7440" max="7440" width="15.44140625" style="21" customWidth="1"/>
    <col min="7441" max="7441" width="1.5546875" style="21" customWidth="1"/>
    <col min="7442" max="7453" width="10" style="21" customWidth="1"/>
    <col min="7454" max="7681" width="10.88671875" style="21"/>
    <col min="7682" max="7682" width="1.5546875" style="21" customWidth="1"/>
    <col min="7683" max="7683" width="35.109375" style="21" customWidth="1"/>
    <col min="7684" max="7695" width="8.44140625" style="21" customWidth="1"/>
    <col min="7696" max="7696" width="15.44140625" style="21" customWidth="1"/>
    <col min="7697" max="7697" width="1.5546875" style="21" customWidth="1"/>
    <col min="7698" max="7709" width="10" style="21" customWidth="1"/>
    <col min="7710" max="7937" width="10.88671875" style="21"/>
    <col min="7938" max="7938" width="1.5546875" style="21" customWidth="1"/>
    <col min="7939" max="7939" width="35.109375" style="21" customWidth="1"/>
    <col min="7940" max="7951" width="8.44140625" style="21" customWidth="1"/>
    <col min="7952" max="7952" width="15.44140625" style="21" customWidth="1"/>
    <col min="7953" max="7953" width="1.5546875" style="21" customWidth="1"/>
    <col min="7954" max="7965" width="10" style="21" customWidth="1"/>
    <col min="7966" max="8193" width="10.88671875" style="21"/>
    <col min="8194" max="8194" width="1.5546875" style="21" customWidth="1"/>
    <col min="8195" max="8195" width="35.109375" style="21" customWidth="1"/>
    <col min="8196" max="8207" width="8.44140625" style="21" customWidth="1"/>
    <col min="8208" max="8208" width="15.44140625" style="21" customWidth="1"/>
    <col min="8209" max="8209" width="1.5546875" style="21" customWidth="1"/>
    <col min="8210" max="8221" width="10" style="21" customWidth="1"/>
    <col min="8222" max="8449" width="10.88671875" style="21"/>
    <col min="8450" max="8450" width="1.5546875" style="21" customWidth="1"/>
    <col min="8451" max="8451" width="35.109375" style="21" customWidth="1"/>
    <col min="8452" max="8463" width="8.44140625" style="21" customWidth="1"/>
    <col min="8464" max="8464" width="15.44140625" style="21" customWidth="1"/>
    <col min="8465" max="8465" width="1.5546875" style="21" customWidth="1"/>
    <col min="8466" max="8477" width="10" style="21" customWidth="1"/>
    <col min="8478" max="8705" width="10.88671875" style="21"/>
    <col min="8706" max="8706" width="1.5546875" style="21" customWidth="1"/>
    <col min="8707" max="8707" width="35.109375" style="21" customWidth="1"/>
    <col min="8708" max="8719" width="8.44140625" style="21" customWidth="1"/>
    <col min="8720" max="8720" width="15.44140625" style="21" customWidth="1"/>
    <col min="8721" max="8721" width="1.5546875" style="21" customWidth="1"/>
    <col min="8722" max="8733" width="10" style="21" customWidth="1"/>
    <col min="8734" max="8961" width="10.88671875" style="21"/>
    <col min="8962" max="8962" width="1.5546875" style="21" customWidth="1"/>
    <col min="8963" max="8963" width="35.109375" style="21" customWidth="1"/>
    <col min="8964" max="8975" width="8.44140625" style="21" customWidth="1"/>
    <col min="8976" max="8976" width="15.44140625" style="21" customWidth="1"/>
    <col min="8977" max="8977" width="1.5546875" style="21" customWidth="1"/>
    <col min="8978" max="8989" width="10" style="21" customWidth="1"/>
    <col min="8990" max="9217" width="10.88671875" style="21"/>
    <col min="9218" max="9218" width="1.5546875" style="21" customWidth="1"/>
    <col min="9219" max="9219" width="35.109375" style="21" customWidth="1"/>
    <col min="9220" max="9231" width="8.44140625" style="21" customWidth="1"/>
    <col min="9232" max="9232" width="15.44140625" style="21" customWidth="1"/>
    <col min="9233" max="9233" width="1.5546875" style="21" customWidth="1"/>
    <col min="9234" max="9245" width="10" style="21" customWidth="1"/>
    <col min="9246" max="9473" width="10.88671875" style="21"/>
    <col min="9474" max="9474" width="1.5546875" style="21" customWidth="1"/>
    <col min="9475" max="9475" width="35.109375" style="21" customWidth="1"/>
    <col min="9476" max="9487" width="8.44140625" style="21" customWidth="1"/>
    <col min="9488" max="9488" width="15.44140625" style="21" customWidth="1"/>
    <col min="9489" max="9489" width="1.5546875" style="21" customWidth="1"/>
    <col min="9490" max="9501" width="10" style="21" customWidth="1"/>
    <col min="9502" max="9729" width="10.88671875" style="21"/>
    <col min="9730" max="9730" width="1.5546875" style="21" customWidth="1"/>
    <col min="9731" max="9731" width="35.109375" style="21" customWidth="1"/>
    <col min="9732" max="9743" width="8.44140625" style="21" customWidth="1"/>
    <col min="9744" max="9744" width="15.44140625" style="21" customWidth="1"/>
    <col min="9745" max="9745" width="1.5546875" style="21" customWidth="1"/>
    <col min="9746" max="9757" width="10" style="21" customWidth="1"/>
    <col min="9758" max="9985" width="10.88671875" style="21"/>
    <col min="9986" max="9986" width="1.5546875" style="21" customWidth="1"/>
    <col min="9987" max="9987" width="35.109375" style="21" customWidth="1"/>
    <col min="9988" max="9999" width="8.44140625" style="21" customWidth="1"/>
    <col min="10000" max="10000" width="15.44140625" style="21" customWidth="1"/>
    <col min="10001" max="10001" width="1.5546875" style="21" customWidth="1"/>
    <col min="10002" max="10013" width="10" style="21" customWidth="1"/>
    <col min="10014" max="10241" width="10.88671875" style="21"/>
    <col min="10242" max="10242" width="1.5546875" style="21" customWidth="1"/>
    <col min="10243" max="10243" width="35.109375" style="21" customWidth="1"/>
    <col min="10244" max="10255" width="8.44140625" style="21" customWidth="1"/>
    <col min="10256" max="10256" width="15.44140625" style="21" customWidth="1"/>
    <col min="10257" max="10257" width="1.5546875" style="21" customWidth="1"/>
    <col min="10258" max="10269" width="10" style="21" customWidth="1"/>
    <col min="10270" max="10497" width="10.88671875" style="21"/>
    <col min="10498" max="10498" width="1.5546875" style="21" customWidth="1"/>
    <col min="10499" max="10499" width="35.109375" style="21" customWidth="1"/>
    <col min="10500" max="10511" width="8.44140625" style="21" customWidth="1"/>
    <col min="10512" max="10512" width="15.44140625" style="21" customWidth="1"/>
    <col min="10513" max="10513" width="1.5546875" style="21" customWidth="1"/>
    <col min="10514" max="10525" width="10" style="21" customWidth="1"/>
    <col min="10526" max="10753" width="10.88671875" style="21"/>
    <col min="10754" max="10754" width="1.5546875" style="21" customWidth="1"/>
    <col min="10755" max="10755" width="35.109375" style="21" customWidth="1"/>
    <col min="10756" max="10767" width="8.44140625" style="21" customWidth="1"/>
    <col min="10768" max="10768" width="15.44140625" style="21" customWidth="1"/>
    <col min="10769" max="10769" width="1.5546875" style="21" customWidth="1"/>
    <col min="10770" max="10781" width="10" style="21" customWidth="1"/>
    <col min="10782" max="11009" width="10.88671875" style="21"/>
    <col min="11010" max="11010" width="1.5546875" style="21" customWidth="1"/>
    <col min="11011" max="11011" width="35.109375" style="21" customWidth="1"/>
    <col min="11012" max="11023" width="8.44140625" style="21" customWidth="1"/>
    <col min="11024" max="11024" width="15.44140625" style="21" customWidth="1"/>
    <col min="11025" max="11025" width="1.5546875" style="21" customWidth="1"/>
    <col min="11026" max="11037" width="10" style="21" customWidth="1"/>
    <col min="11038" max="11265" width="10.88671875" style="21"/>
    <col min="11266" max="11266" width="1.5546875" style="21" customWidth="1"/>
    <col min="11267" max="11267" width="35.109375" style="21" customWidth="1"/>
    <col min="11268" max="11279" width="8.44140625" style="21" customWidth="1"/>
    <col min="11280" max="11280" width="15.44140625" style="21" customWidth="1"/>
    <col min="11281" max="11281" width="1.5546875" style="21" customWidth="1"/>
    <col min="11282" max="11293" width="10" style="21" customWidth="1"/>
    <col min="11294" max="11521" width="10.88671875" style="21"/>
    <col min="11522" max="11522" width="1.5546875" style="21" customWidth="1"/>
    <col min="11523" max="11523" width="35.109375" style="21" customWidth="1"/>
    <col min="11524" max="11535" width="8.44140625" style="21" customWidth="1"/>
    <col min="11536" max="11536" width="15.44140625" style="21" customWidth="1"/>
    <col min="11537" max="11537" width="1.5546875" style="21" customWidth="1"/>
    <col min="11538" max="11549" width="10" style="21" customWidth="1"/>
    <col min="11550" max="11777" width="10.88671875" style="21"/>
    <col min="11778" max="11778" width="1.5546875" style="21" customWidth="1"/>
    <col min="11779" max="11779" width="35.109375" style="21" customWidth="1"/>
    <col min="11780" max="11791" width="8.44140625" style="21" customWidth="1"/>
    <col min="11792" max="11792" width="15.44140625" style="21" customWidth="1"/>
    <col min="11793" max="11793" width="1.5546875" style="21" customWidth="1"/>
    <col min="11794" max="11805" width="10" style="21" customWidth="1"/>
    <col min="11806" max="12033" width="10.88671875" style="21"/>
    <col min="12034" max="12034" width="1.5546875" style="21" customWidth="1"/>
    <col min="12035" max="12035" width="35.109375" style="21" customWidth="1"/>
    <col min="12036" max="12047" width="8.44140625" style="21" customWidth="1"/>
    <col min="12048" max="12048" width="15.44140625" style="21" customWidth="1"/>
    <col min="12049" max="12049" width="1.5546875" style="21" customWidth="1"/>
    <col min="12050" max="12061" width="10" style="21" customWidth="1"/>
    <col min="12062" max="12289" width="10.88671875" style="21"/>
    <col min="12290" max="12290" width="1.5546875" style="21" customWidth="1"/>
    <col min="12291" max="12291" width="35.109375" style="21" customWidth="1"/>
    <col min="12292" max="12303" width="8.44140625" style="21" customWidth="1"/>
    <col min="12304" max="12304" width="15.44140625" style="21" customWidth="1"/>
    <col min="12305" max="12305" width="1.5546875" style="21" customWidth="1"/>
    <col min="12306" max="12317" width="10" style="21" customWidth="1"/>
    <col min="12318" max="12545" width="10.88671875" style="21"/>
    <col min="12546" max="12546" width="1.5546875" style="21" customWidth="1"/>
    <col min="12547" max="12547" width="35.109375" style="21" customWidth="1"/>
    <col min="12548" max="12559" width="8.44140625" style="21" customWidth="1"/>
    <col min="12560" max="12560" width="15.44140625" style="21" customWidth="1"/>
    <col min="12561" max="12561" width="1.5546875" style="21" customWidth="1"/>
    <col min="12562" max="12573" width="10" style="21" customWidth="1"/>
    <col min="12574" max="12801" width="10.88671875" style="21"/>
    <col min="12802" max="12802" width="1.5546875" style="21" customWidth="1"/>
    <col min="12803" max="12803" width="35.109375" style="21" customWidth="1"/>
    <col min="12804" max="12815" width="8.44140625" style="21" customWidth="1"/>
    <col min="12816" max="12816" width="15.44140625" style="21" customWidth="1"/>
    <col min="12817" max="12817" width="1.5546875" style="21" customWidth="1"/>
    <col min="12818" max="12829" width="10" style="21" customWidth="1"/>
    <col min="12830" max="13057" width="10.88671875" style="21"/>
    <col min="13058" max="13058" width="1.5546875" style="21" customWidth="1"/>
    <col min="13059" max="13059" width="35.109375" style="21" customWidth="1"/>
    <col min="13060" max="13071" width="8.44140625" style="21" customWidth="1"/>
    <col min="13072" max="13072" width="15.44140625" style="21" customWidth="1"/>
    <col min="13073" max="13073" width="1.5546875" style="21" customWidth="1"/>
    <col min="13074" max="13085" width="10" style="21" customWidth="1"/>
    <col min="13086" max="13313" width="10.88671875" style="21"/>
    <col min="13314" max="13314" width="1.5546875" style="21" customWidth="1"/>
    <col min="13315" max="13315" width="35.109375" style="21" customWidth="1"/>
    <col min="13316" max="13327" width="8.44140625" style="21" customWidth="1"/>
    <col min="13328" max="13328" width="15.44140625" style="21" customWidth="1"/>
    <col min="13329" max="13329" width="1.5546875" style="21" customWidth="1"/>
    <col min="13330" max="13341" width="10" style="21" customWidth="1"/>
    <col min="13342" max="13569" width="10.88671875" style="21"/>
    <col min="13570" max="13570" width="1.5546875" style="21" customWidth="1"/>
    <col min="13571" max="13571" width="35.109375" style="21" customWidth="1"/>
    <col min="13572" max="13583" width="8.44140625" style="21" customWidth="1"/>
    <col min="13584" max="13584" width="15.44140625" style="21" customWidth="1"/>
    <col min="13585" max="13585" width="1.5546875" style="21" customWidth="1"/>
    <col min="13586" max="13597" width="10" style="21" customWidth="1"/>
    <col min="13598" max="13825" width="10.88671875" style="21"/>
    <col min="13826" max="13826" width="1.5546875" style="21" customWidth="1"/>
    <col min="13827" max="13827" width="35.109375" style="21" customWidth="1"/>
    <col min="13828" max="13839" width="8.44140625" style="21" customWidth="1"/>
    <col min="13840" max="13840" width="15.44140625" style="21" customWidth="1"/>
    <col min="13841" max="13841" width="1.5546875" style="21" customWidth="1"/>
    <col min="13842" max="13853" width="10" style="21" customWidth="1"/>
    <col min="13854" max="14081" width="10.88671875" style="21"/>
    <col min="14082" max="14082" width="1.5546875" style="21" customWidth="1"/>
    <col min="14083" max="14083" width="35.109375" style="21" customWidth="1"/>
    <col min="14084" max="14095" width="8.44140625" style="21" customWidth="1"/>
    <col min="14096" max="14096" width="15.44140625" style="21" customWidth="1"/>
    <col min="14097" max="14097" width="1.5546875" style="21" customWidth="1"/>
    <col min="14098" max="14109" width="10" style="21" customWidth="1"/>
    <col min="14110" max="14337" width="10.88671875" style="21"/>
    <col min="14338" max="14338" width="1.5546875" style="21" customWidth="1"/>
    <col min="14339" max="14339" width="35.109375" style="21" customWidth="1"/>
    <col min="14340" max="14351" width="8.44140625" style="21" customWidth="1"/>
    <col min="14352" max="14352" width="15.44140625" style="21" customWidth="1"/>
    <col min="14353" max="14353" width="1.5546875" style="21" customWidth="1"/>
    <col min="14354" max="14365" width="10" style="21" customWidth="1"/>
    <col min="14366" max="14593" width="10.88671875" style="21"/>
    <col min="14594" max="14594" width="1.5546875" style="21" customWidth="1"/>
    <col min="14595" max="14595" width="35.109375" style="21" customWidth="1"/>
    <col min="14596" max="14607" width="8.44140625" style="21" customWidth="1"/>
    <col min="14608" max="14608" width="15.44140625" style="21" customWidth="1"/>
    <col min="14609" max="14609" width="1.5546875" style="21" customWidth="1"/>
    <col min="14610" max="14621" width="10" style="21" customWidth="1"/>
    <col min="14622" max="14849" width="10.88671875" style="21"/>
    <col min="14850" max="14850" width="1.5546875" style="21" customWidth="1"/>
    <col min="14851" max="14851" width="35.109375" style="21" customWidth="1"/>
    <col min="14852" max="14863" width="8.44140625" style="21" customWidth="1"/>
    <col min="14864" max="14864" width="15.44140625" style="21" customWidth="1"/>
    <col min="14865" max="14865" width="1.5546875" style="21" customWidth="1"/>
    <col min="14866" max="14877" width="10" style="21" customWidth="1"/>
    <col min="14878" max="15105" width="10.88671875" style="21"/>
    <col min="15106" max="15106" width="1.5546875" style="21" customWidth="1"/>
    <col min="15107" max="15107" width="35.109375" style="21" customWidth="1"/>
    <col min="15108" max="15119" width="8.44140625" style="21" customWidth="1"/>
    <col min="15120" max="15120" width="15.44140625" style="21" customWidth="1"/>
    <col min="15121" max="15121" width="1.5546875" style="21" customWidth="1"/>
    <col min="15122" max="15133" width="10" style="21" customWidth="1"/>
    <col min="15134" max="15361" width="10.88671875" style="21"/>
    <col min="15362" max="15362" width="1.5546875" style="21" customWidth="1"/>
    <col min="15363" max="15363" width="35.109375" style="21" customWidth="1"/>
    <col min="15364" max="15375" width="8.44140625" style="21" customWidth="1"/>
    <col min="15376" max="15376" width="15.44140625" style="21" customWidth="1"/>
    <col min="15377" max="15377" width="1.5546875" style="21" customWidth="1"/>
    <col min="15378" max="15389" width="10" style="21" customWidth="1"/>
    <col min="15390" max="15617" width="10.88671875" style="21"/>
    <col min="15618" max="15618" width="1.5546875" style="21" customWidth="1"/>
    <col min="15619" max="15619" width="35.109375" style="21" customWidth="1"/>
    <col min="15620" max="15631" width="8.44140625" style="21" customWidth="1"/>
    <col min="15632" max="15632" width="15.44140625" style="21" customWidth="1"/>
    <col min="15633" max="15633" width="1.5546875" style="21" customWidth="1"/>
    <col min="15634" max="15645" width="10" style="21" customWidth="1"/>
    <col min="15646" max="15873" width="10.88671875" style="21"/>
    <col min="15874" max="15874" width="1.5546875" style="21" customWidth="1"/>
    <col min="15875" max="15875" width="35.109375" style="21" customWidth="1"/>
    <col min="15876" max="15887" width="8.44140625" style="21" customWidth="1"/>
    <col min="15888" max="15888" width="15.44140625" style="21" customWidth="1"/>
    <col min="15889" max="15889" width="1.5546875" style="21" customWidth="1"/>
    <col min="15890" max="15901" width="10" style="21" customWidth="1"/>
    <col min="15902" max="16129" width="10.88671875" style="21"/>
    <col min="16130" max="16130" width="1.5546875" style="21" customWidth="1"/>
    <col min="16131" max="16131" width="35.109375" style="21" customWidth="1"/>
    <col min="16132" max="16143" width="8.44140625" style="21" customWidth="1"/>
    <col min="16144" max="16144" width="15.44140625" style="21" customWidth="1"/>
    <col min="16145" max="16145" width="1.5546875" style="21" customWidth="1"/>
    <col min="16146" max="16157" width="10" style="21" customWidth="1"/>
    <col min="16158" max="16384" width="10.88671875" style="21"/>
  </cols>
  <sheetData>
    <row r="1" spans="1:31" ht="24"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31" ht="24"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4" spans="1:31" ht="24"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31" ht="24.6">
      <c r="B5" s="43" t="s">
        <v>37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31" ht="24">
      <c r="C6" s="45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31" ht="48" customHeight="1">
      <c r="C7" s="15" t="s">
        <v>38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</row>
    <row r="8" spans="1:31" ht="16.5" customHeight="1">
      <c r="A8" s="21" t="s">
        <v>198</v>
      </c>
      <c r="C8" s="18" t="s">
        <v>4</v>
      </c>
      <c r="D8" s="19">
        <v>0.49094724513200916</v>
      </c>
      <c r="E8" s="19">
        <v>0.55728603846985092</v>
      </c>
      <c r="F8" s="19">
        <v>0.57800985798643312</v>
      </c>
      <c r="G8" s="19">
        <v>0.70881240544629354</v>
      </c>
      <c r="H8" s="19">
        <v>0.70055146161729542</v>
      </c>
      <c r="I8" s="19">
        <v>0.78974993060637411</v>
      </c>
      <c r="J8" s="19">
        <v>0.64264344937906781</v>
      </c>
      <c r="K8" s="19">
        <v>0.48308571289050578</v>
      </c>
      <c r="L8" s="19">
        <v>0.67730259424146499</v>
      </c>
      <c r="M8" s="19">
        <v>0.70674930457273921</v>
      </c>
      <c r="N8" s="19" t="s">
        <v>65</v>
      </c>
      <c r="O8" s="19" t="s">
        <v>65</v>
      </c>
      <c r="P8" s="19">
        <v>0.6333554431948708</v>
      </c>
    </row>
    <row r="9" spans="1:31" ht="16.5" customHeight="1">
      <c r="A9" s="21" t="s">
        <v>199</v>
      </c>
      <c r="C9" s="18" t="s">
        <v>5</v>
      </c>
      <c r="D9" s="20">
        <v>75.215887487574548</v>
      </c>
      <c r="E9" s="20">
        <v>77.234232031837024</v>
      </c>
      <c r="F9" s="20">
        <v>77.11026861570204</v>
      </c>
      <c r="G9" s="20">
        <v>77.848018437739</v>
      </c>
      <c r="H9" s="20">
        <v>81.355339630137578</v>
      </c>
      <c r="I9" s="20">
        <v>104.14551589409528</v>
      </c>
      <c r="J9" s="20">
        <v>77.003726776858329</v>
      </c>
      <c r="K9" s="20">
        <v>64.379992904368095</v>
      </c>
      <c r="L9" s="20">
        <v>93.904211773098837</v>
      </c>
      <c r="M9" s="20">
        <v>91.476113801831588</v>
      </c>
      <c r="N9" s="20" t="s">
        <v>65</v>
      </c>
      <c r="O9" s="20" t="s">
        <v>65</v>
      </c>
      <c r="P9" s="46">
        <v>83.262433592191925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D9" s="22"/>
      <c r="AE9" s="22"/>
    </row>
    <row r="10" spans="1:31" ht="16.5" customHeight="1">
      <c r="A10" s="21" t="s">
        <v>200</v>
      </c>
      <c r="C10" s="18" t="s">
        <v>6</v>
      </c>
      <c r="D10" s="20">
        <v>36.927032752183884</v>
      </c>
      <c r="E10" s="20">
        <v>43.041559203283718</v>
      </c>
      <c r="F10" s="20">
        <v>44.570495411857642</v>
      </c>
      <c r="G10" s="20">
        <v>55.179641208081193</v>
      </c>
      <c r="H10" s="20">
        <v>56.99360208826436</v>
      </c>
      <c r="I10" s="20">
        <v>82.248913950326781</v>
      </c>
      <c r="J10" s="20">
        <v>49.485940590923519</v>
      </c>
      <c r="K10" s="20">
        <v>31.101054768092368</v>
      </c>
      <c r="L10" s="20">
        <v>63.601566244119759</v>
      </c>
      <c r="M10" s="20">
        <v>64.650679814461228</v>
      </c>
      <c r="N10" s="20" t="s">
        <v>65</v>
      </c>
      <c r="O10" s="20" t="s">
        <v>65</v>
      </c>
      <c r="P10" s="46">
        <v>52.734715529266218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31" ht="6" customHeight="1"/>
    <row r="12" spans="1:31" ht="6" customHeight="1">
      <c r="D12" s="23"/>
      <c r="E12" s="23"/>
      <c r="F12" s="23"/>
      <c r="G12" s="23"/>
      <c r="H12" s="23"/>
      <c r="I12" s="23"/>
      <c r="J12" s="23"/>
    </row>
    <row r="13" spans="1:31" ht="16.5" customHeight="1">
      <c r="C13" s="24" t="s">
        <v>64</v>
      </c>
    </row>
    <row r="14" spans="1:31" ht="16.5" customHeight="1">
      <c r="A14" s="21" t="s">
        <v>201</v>
      </c>
      <c r="C14" s="25" t="s">
        <v>7</v>
      </c>
      <c r="D14" s="26">
        <v>-3.3722121907178826</v>
      </c>
      <c r="E14" s="26">
        <v>2.3116285222420152</v>
      </c>
      <c r="F14" s="26">
        <v>-7.1555804987555423</v>
      </c>
      <c r="G14" s="26">
        <v>5.900151285930411</v>
      </c>
      <c r="H14" s="26">
        <v>4.1644690344794792</v>
      </c>
      <c r="I14" s="26">
        <v>15.341264437179614</v>
      </c>
      <c r="J14" s="26">
        <v>6.6643644344095971</v>
      </c>
      <c r="K14" s="26">
        <v>-4.5988026800090118</v>
      </c>
      <c r="L14" s="26">
        <v>-1.0947531830143631</v>
      </c>
      <c r="M14" s="26">
        <v>-1.0272802693865657</v>
      </c>
      <c r="N14" s="26" t="s">
        <v>65</v>
      </c>
      <c r="O14" s="26" t="s">
        <v>65</v>
      </c>
      <c r="P14" s="26">
        <v>1.6857836488687883</v>
      </c>
    </row>
    <row r="15" spans="1:31" ht="16.5" customHeight="1">
      <c r="A15" s="21" t="s">
        <v>202</v>
      </c>
      <c r="C15" s="25" t="s">
        <v>8</v>
      </c>
      <c r="D15" s="47">
        <v>-3.1048951297734884E-2</v>
      </c>
      <c r="E15" s="47">
        <v>-1.06949471607104E-2</v>
      </c>
      <c r="F15" s="47">
        <v>-8.0127030113274489E-2</v>
      </c>
      <c r="G15" s="47">
        <v>-5.1982830147003667E-2</v>
      </c>
      <c r="H15" s="47">
        <v>-8.1068605317160203E-2</v>
      </c>
      <c r="I15" s="47">
        <v>0.1183292430091869</v>
      </c>
      <c r="J15" s="47">
        <v>-0.31420989674795019</v>
      </c>
      <c r="K15" s="47">
        <v>-0.47103026892809907</v>
      </c>
      <c r="L15" s="47">
        <v>-2.5304403948412379E-2</v>
      </c>
      <c r="M15" s="47">
        <v>-2.1008745182226063E-2</v>
      </c>
      <c r="N15" s="47" t="s">
        <v>65</v>
      </c>
      <c r="O15" s="47" t="s">
        <v>65</v>
      </c>
      <c r="P15" s="47">
        <v>-0.10097659728947639</v>
      </c>
    </row>
    <row r="16" spans="1:31" ht="16.5" customHeight="1">
      <c r="A16" s="21" t="s">
        <v>203</v>
      </c>
      <c r="C16" s="25" t="s">
        <v>9</v>
      </c>
      <c r="D16" s="47">
        <v>-9.3326430104661129E-2</v>
      </c>
      <c r="E16" s="47">
        <v>3.2117394111674136E-2</v>
      </c>
      <c r="F16" s="47">
        <v>-0.18145974302974199</v>
      </c>
      <c r="G16" s="47">
        <v>3.4095208673244004E-2</v>
      </c>
      <c r="H16" s="47">
        <v>-2.2989655383512053E-2</v>
      </c>
      <c r="I16" s="47">
        <v>0.3879438800259194</v>
      </c>
      <c r="J16" s="47">
        <v>-0.23486342590486453</v>
      </c>
      <c r="K16" s="47">
        <v>-0.51700925511478268</v>
      </c>
      <c r="L16" s="47">
        <v>-4.0808231202873912E-2</v>
      </c>
      <c r="M16" s="47">
        <v>-3.5034789704202707E-2</v>
      </c>
      <c r="N16" s="47" t="s">
        <v>65</v>
      </c>
      <c r="O16" s="47" t="s">
        <v>65</v>
      </c>
      <c r="P16" s="47">
        <v>-7.6393226068668274E-2</v>
      </c>
    </row>
    <row r="17" spans="1:3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600</v>
      </c>
    </row>
    <row r="18" spans="1:31">
      <c r="C18" s="30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52"/>
    </row>
    <row r="19" spans="1:31"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52"/>
    </row>
    <row r="20" spans="1:31" ht="48" customHeight="1">
      <c r="C20" s="15" t="s">
        <v>39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</row>
    <row r="21" spans="1:31" ht="16.5" customHeight="1">
      <c r="A21" s="21" t="s">
        <v>204</v>
      </c>
      <c r="C21" s="18" t="s">
        <v>4</v>
      </c>
      <c r="D21" s="19">
        <v>0.48175474667709861</v>
      </c>
      <c r="E21" s="19">
        <v>0.49094821871143429</v>
      </c>
      <c r="F21" s="19">
        <v>0.59946504669507661</v>
      </c>
      <c r="G21" s="19">
        <v>0.66022844120834834</v>
      </c>
      <c r="H21" s="19">
        <v>0.6551136923807731</v>
      </c>
      <c r="I21" s="19">
        <v>0.77385298380143452</v>
      </c>
      <c r="J21" s="19">
        <v>0.61508426174023412</v>
      </c>
      <c r="K21" s="19">
        <v>0.43353931049073102</v>
      </c>
      <c r="L21" s="19">
        <v>0.68358615324776351</v>
      </c>
      <c r="M21" s="19">
        <v>0.72075671124407703</v>
      </c>
      <c r="N21" s="19" t="s">
        <v>65</v>
      </c>
      <c r="O21" s="19" t="s">
        <v>65</v>
      </c>
      <c r="P21" s="19">
        <v>0.61206488116035351</v>
      </c>
    </row>
    <row r="22" spans="1:31" ht="16.5" customHeight="1">
      <c r="A22" s="21" t="s">
        <v>205</v>
      </c>
      <c r="C22" s="18" t="s">
        <v>5</v>
      </c>
      <c r="D22" s="20">
        <v>101.80251876370588</v>
      </c>
      <c r="E22" s="20">
        <v>98.365762785064717</v>
      </c>
      <c r="F22" s="20">
        <v>101.34501135568706</v>
      </c>
      <c r="G22" s="20">
        <v>97.868514082691419</v>
      </c>
      <c r="H22" s="20">
        <v>108.81786655784411</v>
      </c>
      <c r="I22" s="20">
        <v>135.09891863821161</v>
      </c>
      <c r="J22" s="20">
        <v>94.383528370620482</v>
      </c>
      <c r="K22" s="20">
        <v>70.596636778477134</v>
      </c>
      <c r="L22" s="20">
        <v>126.47892201999932</v>
      </c>
      <c r="M22" s="20">
        <v>115.7006067585999</v>
      </c>
      <c r="N22" s="20" t="s">
        <v>65</v>
      </c>
      <c r="O22" s="20" t="s">
        <v>65</v>
      </c>
      <c r="P22" s="46">
        <v>107.38116420564893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D22" s="22"/>
      <c r="AE22" s="22"/>
    </row>
    <row r="23" spans="1:31" ht="16.5" customHeight="1">
      <c r="A23" s="21" t="s">
        <v>206</v>
      </c>
      <c r="C23" s="18" t="s">
        <v>6</v>
      </c>
      <c r="D23" s="20">
        <v>49.043846638099701</v>
      </c>
      <c r="E23" s="20">
        <v>48.292496021519014</v>
      </c>
      <c r="F23" s="20">
        <v>60.752791964650015</v>
      </c>
      <c r="G23" s="20">
        <v>64.615576496192645</v>
      </c>
      <c r="H23" s="20">
        <v>71.288074357707515</v>
      </c>
      <c r="I23" s="20">
        <v>104.5467012965273</v>
      </c>
      <c r="J23" s="20">
        <v>58.053822868281536</v>
      </c>
      <c r="K23" s="20">
        <v>30.60641723190556</v>
      </c>
      <c r="L23" s="20">
        <v>86.459239770575195</v>
      </c>
      <c r="M23" s="20">
        <v>83.391988816272701</v>
      </c>
      <c r="N23" s="20" t="s">
        <v>65</v>
      </c>
      <c r="O23" s="20" t="s">
        <v>65</v>
      </c>
      <c r="P23" s="46">
        <v>65.724239508390909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31" ht="6" customHeight="1"/>
    <row r="25" spans="1:31" ht="6" customHeight="1">
      <c r="D25" s="23"/>
      <c r="E25" s="23"/>
      <c r="F25" s="23"/>
      <c r="G25" s="23"/>
      <c r="H25" s="23"/>
      <c r="I25" s="23"/>
      <c r="J25" s="23"/>
    </row>
    <row r="26" spans="1:31" ht="16.5" customHeight="1">
      <c r="C26" s="24" t="s">
        <v>64</v>
      </c>
    </row>
    <row r="27" spans="1:31" ht="16.5" customHeight="1">
      <c r="A27" s="21" t="s">
        <v>207</v>
      </c>
      <c r="C27" s="25" t="s">
        <v>7</v>
      </c>
      <c r="D27" s="26">
        <v>-5.8306782953095766</v>
      </c>
      <c r="E27" s="26">
        <v>-3.3941172413041345</v>
      </c>
      <c r="F27" s="26">
        <v>-5.501946721372752</v>
      </c>
      <c r="G27" s="26">
        <v>2.3548893795154346</v>
      </c>
      <c r="H27" s="26">
        <v>1.8231716496600825</v>
      </c>
      <c r="I27" s="26">
        <v>13.374172017754915</v>
      </c>
      <c r="J27" s="26">
        <v>5.5867284572563625</v>
      </c>
      <c r="K27" s="26">
        <v>-4.9614210685205551</v>
      </c>
      <c r="L27" s="26">
        <v>-0.14819626138975472</v>
      </c>
      <c r="M27" s="26">
        <v>1.9216372674609294</v>
      </c>
      <c r="N27" s="26" t="s">
        <v>65</v>
      </c>
      <c r="O27" s="26" t="s">
        <v>65</v>
      </c>
      <c r="P27" s="26">
        <v>0.61697409465522046</v>
      </c>
    </row>
    <row r="28" spans="1:31" ht="16.5" customHeight="1">
      <c r="A28" s="21" t="s">
        <v>208</v>
      </c>
      <c r="C28" s="25" t="s">
        <v>8</v>
      </c>
      <c r="D28" s="47">
        <v>-2.3880055602065409E-2</v>
      </c>
      <c r="E28" s="47">
        <v>-9.3457401758089143E-3</v>
      </c>
      <c r="F28" s="47">
        <v>-4.761562191771318E-2</v>
      </c>
      <c r="G28" s="47">
        <v>-6.4120302639816051E-2</v>
      </c>
      <c r="H28" s="47">
        <v>-5.3035415308995026E-2</v>
      </c>
      <c r="I28" s="47">
        <v>3.6085664432695674E-2</v>
      </c>
      <c r="J28" s="47">
        <v>-0.27221627669554538</v>
      </c>
      <c r="K28" s="47">
        <v>-0.51262377728282083</v>
      </c>
      <c r="L28" s="47">
        <v>-4.3537080342168077E-2</v>
      </c>
      <c r="M28" s="47">
        <v>-4.45351933921877E-2</v>
      </c>
      <c r="N28" s="47" t="s">
        <v>65</v>
      </c>
      <c r="O28" s="47" t="s">
        <v>65</v>
      </c>
      <c r="P28" s="47">
        <v>-9.6436540452102482E-2</v>
      </c>
    </row>
    <row r="29" spans="1:31" ht="16.5" customHeight="1">
      <c r="A29" s="21" t="s">
        <v>209</v>
      </c>
      <c r="C29" s="25" t="s">
        <v>9</v>
      </c>
      <c r="D29" s="47">
        <v>-0.1292651101034854</v>
      </c>
      <c r="E29" s="47">
        <v>-7.3404887880002101E-2</v>
      </c>
      <c r="F29" s="47">
        <v>-0.12767814433220992</v>
      </c>
      <c r="G29" s="47">
        <v>-2.9504880034017522E-2</v>
      </c>
      <c r="H29" s="47">
        <v>-2.5927111896201227E-2</v>
      </c>
      <c r="I29" s="47">
        <v>0.25256034139439798</v>
      </c>
      <c r="J29" s="47">
        <v>-0.19950871945531012</v>
      </c>
      <c r="K29" s="47">
        <v>-0.56267160998410537</v>
      </c>
      <c r="L29" s="47">
        <v>-4.560613341250308E-2</v>
      </c>
      <c r="M29" s="47">
        <v>-1.8363401419841718E-2</v>
      </c>
      <c r="N29" s="47" t="s">
        <v>65</v>
      </c>
      <c r="O29" s="47" t="s">
        <v>65</v>
      </c>
      <c r="P29" s="47">
        <v>-8.72356868651043E-2</v>
      </c>
    </row>
    <row r="30" spans="1:3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+P17</f>
        <v>Source : MKG_destination - Octobre 2025</v>
      </c>
    </row>
    <row r="31" spans="1:31" ht="13.5" customHeight="1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31">
      <c r="D32" s="13"/>
      <c r="P32" s="48"/>
    </row>
    <row r="33" spans="1:31" ht="48" customHeight="1">
      <c r="C33" s="15" t="s">
        <v>40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</row>
    <row r="34" spans="1:31" ht="16.5" customHeight="1">
      <c r="A34" s="21" t="s">
        <v>210</v>
      </c>
      <c r="C34" s="18" t="s">
        <v>4</v>
      </c>
      <c r="D34" s="19">
        <v>0.56241182890148789</v>
      </c>
      <c r="E34" s="19">
        <v>0.53379765566289894</v>
      </c>
      <c r="F34" s="19">
        <v>0.62285176071051918</v>
      </c>
      <c r="G34" s="19">
        <v>0.72448524518178514</v>
      </c>
      <c r="H34" s="19">
        <v>0.71833792805659813</v>
      </c>
      <c r="I34" s="19">
        <v>0.83076901923579316</v>
      </c>
      <c r="J34" s="19">
        <v>0.72481363152289668</v>
      </c>
      <c r="K34" s="19">
        <v>0.51589578943848036</v>
      </c>
      <c r="L34" s="19">
        <v>0.76055805642417784</v>
      </c>
      <c r="M34" s="19">
        <v>0.76502006217947016</v>
      </c>
      <c r="N34" s="19" t="s">
        <v>65</v>
      </c>
      <c r="O34" s="19" t="s">
        <v>65</v>
      </c>
      <c r="P34" s="19">
        <v>0.67710133275190099</v>
      </c>
    </row>
    <row r="35" spans="1:31" ht="16.5" customHeight="1">
      <c r="A35" s="21" t="s">
        <v>211</v>
      </c>
      <c r="C35" s="18" t="s">
        <v>5</v>
      </c>
      <c r="D35" s="20">
        <v>143.67922180227055</v>
      </c>
      <c r="E35" s="20">
        <v>143.14352811234596</v>
      </c>
      <c r="F35" s="20">
        <v>142.80129029423981</v>
      </c>
      <c r="G35" s="20">
        <v>135.13306893863702</v>
      </c>
      <c r="H35" s="20">
        <v>147.56875924769963</v>
      </c>
      <c r="I35" s="20">
        <v>177.082172770022</v>
      </c>
      <c r="J35" s="20">
        <v>124.60895329603476</v>
      </c>
      <c r="K35" s="20">
        <v>98.3501126663609</v>
      </c>
      <c r="L35" s="20">
        <v>164.57835747243934</v>
      </c>
      <c r="M35" s="20">
        <v>154.35800157118356</v>
      </c>
      <c r="N35" s="20" t="s">
        <v>65</v>
      </c>
      <c r="O35" s="20" t="s">
        <v>65</v>
      </c>
      <c r="P35" s="46">
        <v>145.09308787922356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D35" s="22"/>
      <c r="AE35" s="22"/>
    </row>
    <row r="36" spans="1:31" ht="16.5" customHeight="1">
      <c r="A36" s="21" t="s">
        <v>212</v>
      </c>
      <c r="C36" s="18" t="s">
        <v>6</v>
      </c>
      <c r="D36" s="20">
        <v>80.80689390895752</v>
      </c>
      <c r="E36" s="20">
        <v>76.409679729686545</v>
      </c>
      <c r="F36" s="20">
        <v>88.944035091501235</v>
      </c>
      <c r="G36" s="20">
        <v>97.901914582175522</v>
      </c>
      <c r="H36" s="20">
        <v>106.00423676387551</v>
      </c>
      <c r="I36" s="20">
        <v>147.11438299629447</v>
      </c>
      <c r="J36" s="20">
        <v>90.318267958765972</v>
      </c>
      <c r="K36" s="20">
        <v>50.738409015375737</v>
      </c>
      <c r="L36" s="20">
        <v>125.17139568872204</v>
      </c>
      <c r="M36" s="20">
        <v>118.08696795988561</v>
      </c>
      <c r="N36" s="20" t="s">
        <v>65</v>
      </c>
      <c r="O36" s="20" t="s">
        <v>65</v>
      </c>
      <c r="P36" s="46">
        <v>98.242723176110971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31" ht="6" customHeight="1"/>
    <row r="38" spans="1:31" ht="6" customHeight="1">
      <c r="D38" s="23"/>
      <c r="E38" s="23"/>
      <c r="F38" s="23"/>
      <c r="G38" s="23"/>
      <c r="H38" s="23"/>
      <c r="I38" s="23"/>
      <c r="J38" s="23"/>
    </row>
    <row r="39" spans="1:31" ht="16.5" customHeight="1">
      <c r="C39" s="24" t="s">
        <v>64</v>
      </c>
    </row>
    <row r="40" spans="1:31" ht="16.5" customHeight="1">
      <c r="A40" s="21" t="s">
        <v>213</v>
      </c>
      <c r="C40" s="25" t="s">
        <v>7</v>
      </c>
      <c r="D40" s="26">
        <v>1.205874834853915</v>
      </c>
      <c r="E40" s="26">
        <v>-1.4073440164377948</v>
      </c>
      <c r="F40" s="26">
        <v>-4.1747064861782368</v>
      </c>
      <c r="G40" s="26">
        <v>4.9238333725781791</v>
      </c>
      <c r="H40" s="26">
        <v>3.3895729564637045</v>
      </c>
      <c r="I40" s="26">
        <v>13.56340102443453</v>
      </c>
      <c r="J40" s="26">
        <v>10.810910801946294</v>
      </c>
      <c r="K40" s="26">
        <v>-7.0233354391669112</v>
      </c>
      <c r="L40" s="26">
        <v>1.7394422053287895</v>
      </c>
      <c r="M40" s="26">
        <v>1.4789188180201029</v>
      </c>
      <c r="N40" s="26" t="s">
        <v>65</v>
      </c>
      <c r="O40" s="26" t="s">
        <v>65</v>
      </c>
      <c r="P40" s="26">
        <v>2.5523068643166114</v>
      </c>
    </row>
    <row r="41" spans="1:31" ht="16.5" customHeight="1">
      <c r="A41" s="21" t="s">
        <v>214</v>
      </c>
      <c r="C41" s="25" t="s">
        <v>8</v>
      </c>
      <c r="D41" s="47">
        <v>-8.5059516638887889E-3</v>
      </c>
      <c r="E41" s="47">
        <v>4.8920956955621486E-2</v>
      </c>
      <c r="F41" s="47">
        <v>1.3270438129689754E-2</v>
      </c>
      <c r="G41" s="47">
        <v>-5.1453265129996262E-2</v>
      </c>
      <c r="H41" s="47">
        <v>-3.5670660363432471E-2</v>
      </c>
      <c r="I41" s="47">
        <v>8.9225278714287759E-2</v>
      </c>
      <c r="J41" s="47">
        <v>-0.30791931289830154</v>
      </c>
      <c r="K41" s="47">
        <v>-0.52221163869524312</v>
      </c>
      <c r="L41" s="47">
        <v>-2.8288376289217765E-2</v>
      </c>
      <c r="M41" s="47">
        <v>-1.9263849924533116E-2</v>
      </c>
      <c r="N41" s="47" t="s">
        <v>65</v>
      </c>
      <c r="O41" s="47" t="s">
        <v>65</v>
      </c>
      <c r="P41" s="47">
        <v>-8.999884103156286E-2</v>
      </c>
    </row>
    <row r="42" spans="1:31" ht="16.5" customHeight="1">
      <c r="A42" s="21" t="s">
        <v>215</v>
      </c>
      <c r="C42" s="25" t="s">
        <v>9</v>
      </c>
      <c r="D42" s="47">
        <v>1.3218605970906072E-2</v>
      </c>
      <c r="E42" s="47">
        <v>2.1976797212011068E-2</v>
      </c>
      <c r="F42" s="47">
        <v>-5.0378586026650463E-2</v>
      </c>
      <c r="G42" s="47">
        <v>1.7713820114899415E-2</v>
      </c>
      <c r="H42" s="47">
        <v>1.2085960399555118E-2</v>
      </c>
      <c r="I42" s="47">
        <v>0.3017537669943986</v>
      </c>
      <c r="J42" s="47">
        <v>-0.1865966650036246</v>
      </c>
      <c r="K42" s="47">
        <v>-0.57946297938861091</v>
      </c>
      <c r="L42" s="47">
        <v>-5.5445802863098859E-3</v>
      </c>
      <c r="M42" s="47">
        <v>6.9254032217802575E-5</v>
      </c>
      <c r="N42" s="47" t="s">
        <v>65</v>
      </c>
      <c r="O42" s="47" t="s">
        <v>65</v>
      </c>
      <c r="P42" s="47">
        <v>-5.4353050916875589E-2</v>
      </c>
    </row>
    <row r="43" spans="1:3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+P30</f>
        <v>Source : MKG_destination - Octobre 2025</v>
      </c>
    </row>
    <row r="44" spans="1:31">
      <c r="P44" s="48"/>
    </row>
    <row r="45" spans="1:31">
      <c r="P45" s="48"/>
    </row>
    <row r="46" spans="1:31" ht="48" customHeight="1">
      <c r="C46" s="15" t="s">
        <v>41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</row>
    <row r="47" spans="1:31" ht="16.5" customHeight="1">
      <c r="A47" s="21" t="s">
        <v>216</v>
      </c>
      <c r="C47" s="18" t="s">
        <v>4</v>
      </c>
      <c r="D47" s="19">
        <v>0.55311821247284987</v>
      </c>
      <c r="E47" s="19">
        <v>0.57688114863068329</v>
      </c>
      <c r="F47" s="19">
        <v>0.63235029347160709</v>
      </c>
      <c r="G47" s="19">
        <v>0.71326876092914815</v>
      </c>
      <c r="H47" s="19">
        <v>0.75557254461619328</v>
      </c>
      <c r="I47" s="19">
        <v>0.84556380390073993</v>
      </c>
      <c r="J47" s="19">
        <v>0.72184098013149856</v>
      </c>
      <c r="K47" s="19">
        <v>0.49331521869815087</v>
      </c>
      <c r="L47" s="19">
        <v>0.79241615806479571</v>
      </c>
      <c r="M47" s="19">
        <v>0.79357474821089358</v>
      </c>
      <c r="N47" s="19" t="s">
        <v>65</v>
      </c>
      <c r="O47" s="19" t="s">
        <v>65</v>
      </c>
      <c r="P47" s="19">
        <v>0.68814636763234083</v>
      </c>
    </row>
    <row r="48" spans="1:31" ht="16.5" customHeight="1">
      <c r="A48" s="21" t="s">
        <v>217</v>
      </c>
      <c r="C48" s="18" t="s">
        <v>5</v>
      </c>
      <c r="D48" s="20">
        <v>195.30339222468706</v>
      </c>
      <c r="E48" s="20">
        <v>188.52497648670291</v>
      </c>
      <c r="F48" s="20">
        <v>191.13185052578632</v>
      </c>
      <c r="G48" s="20">
        <v>187.40364379575053</v>
      </c>
      <c r="H48" s="20">
        <v>215.87605456151584</v>
      </c>
      <c r="I48" s="20">
        <v>246.51477545795839</v>
      </c>
      <c r="J48" s="20">
        <v>187.35252336245085</v>
      </c>
      <c r="K48" s="20">
        <v>154.64100600003655</v>
      </c>
      <c r="L48" s="20">
        <v>228.3753300317143</v>
      </c>
      <c r="M48" s="20">
        <v>212.93964557645694</v>
      </c>
      <c r="N48" s="20" t="s">
        <v>65</v>
      </c>
      <c r="O48" s="20" t="s">
        <v>65</v>
      </c>
      <c r="P48" s="46">
        <v>204.14592225751875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D48" s="22"/>
      <c r="AE48" s="22"/>
    </row>
    <row r="49" spans="1:31" ht="16.5" customHeight="1">
      <c r="A49" s="21" t="s">
        <v>218</v>
      </c>
      <c r="C49" s="18" t="s">
        <v>6</v>
      </c>
      <c r="D49" s="20">
        <v>108.0258631972028</v>
      </c>
      <c r="E49" s="20">
        <v>108.75650498122175</v>
      </c>
      <c r="F49" s="20">
        <v>120.86228177175231</v>
      </c>
      <c r="G49" s="20">
        <v>133.6691648038024</v>
      </c>
      <c r="H49" s="20">
        <v>163.1100198667487</v>
      </c>
      <c r="I49" s="20">
        <v>208.44397125396804</v>
      </c>
      <c r="J49" s="20">
        <v>135.238729094061</v>
      </c>
      <c r="K49" s="20">
        <v>76.286761694610092</v>
      </c>
      <c r="L49" s="20">
        <v>180.9683016205108</v>
      </c>
      <c r="M49" s="20">
        <v>168.98352562245373</v>
      </c>
      <c r="N49" s="20" t="s">
        <v>65</v>
      </c>
      <c r="O49" s="20" t="s">
        <v>65</v>
      </c>
      <c r="P49" s="46">
        <v>140.48227486846577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</row>
    <row r="50" spans="1:31" ht="6" customHeight="1"/>
    <row r="51" spans="1:31" ht="6" customHeight="1">
      <c r="D51" s="23"/>
      <c r="E51" s="23"/>
      <c r="F51" s="23"/>
      <c r="G51" s="23"/>
      <c r="H51" s="23"/>
      <c r="I51" s="23"/>
      <c r="J51" s="23"/>
    </row>
    <row r="52" spans="1:31" ht="16.5" customHeight="1">
      <c r="C52" s="24" t="s">
        <v>64</v>
      </c>
    </row>
    <row r="53" spans="1:31" ht="16.5" customHeight="1">
      <c r="A53" s="21" t="s">
        <v>219</v>
      </c>
      <c r="C53" s="25" t="s">
        <v>7</v>
      </c>
      <c r="D53" s="26">
        <v>-0.96177169979374533</v>
      </c>
      <c r="E53" s="26">
        <v>3.2001586441098628</v>
      </c>
      <c r="F53" s="26">
        <v>-2.5874186450986048</v>
      </c>
      <c r="G53" s="26">
        <v>2.8768711033928085</v>
      </c>
      <c r="H53" s="26">
        <v>4.0515743510224684</v>
      </c>
      <c r="I53" s="26">
        <v>11.003528565055875</v>
      </c>
      <c r="J53" s="26">
        <v>7.2166149969276283</v>
      </c>
      <c r="K53" s="26">
        <v>-17.081800897516754</v>
      </c>
      <c r="L53" s="26">
        <v>0.77318099138804497</v>
      </c>
      <c r="M53" s="26">
        <v>0.60729521478637416</v>
      </c>
      <c r="N53" s="26" t="s">
        <v>65</v>
      </c>
      <c r="O53" s="26" t="s">
        <v>65</v>
      </c>
      <c r="P53" s="26">
        <v>0.85160912250938914</v>
      </c>
    </row>
    <row r="54" spans="1:31" ht="16.5" customHeight="1">
      <c r="A54" s="21" t="s">
        <v>220</v>
      </c>
      <c r="C54" s="25" t="s">
        <v>8</v>
      </c>
      <c r="D54" s="47">
        <v>3.0419482905911011E-2</v>
      </c>
      <c r="E54" s="47">
        <v>-2.218443395848424E-3</v>
      </c>
      <c r="F54" s="47">
        <v>-1.2602650419422101E-2</v>
      </c>
      <c r="G54" s="47">
        <v>-3.7563017365578655E-2</v>
      </c>
      <c r="H54" s="47">
        <v>-2.6167422402360252E-2</v>
      </c>
      <c r="I54" s="47">
        <v>0.12788121302676525</v>
      </c>
      <c r="J54" s="47">
        <v>-0.25243839935214463</v>
      </c>
      <c r="K54" s="47">
        <v>-0.41928532132584817</v>
      </c>
      <c r="L54" s="47">
        <v>3.4154764759728673E-2</v>
      </c>
      <c r="M54" s="47">
        <v>-2.7940673689361484E-2</v>
      </c>
      <c r="N54" s="47" t="s">
        <v>65</v>
      </c>
      <c r="O54" s="47" t="s">
        <v>65</v>
      </c>
      <c r="P54" s="47">
        <v>-6.2096399386340706E-2</v>
      </c>
    </row>
    <row r="55" spans="1:31" ht="16.5" customHeight="1">
      <c r="A55" s="21" t="s">
        <v>221</v>
      </c>
      <c r="C55" s="25" t="s">
        <v>9</v>
      </c>
      <c r="D55" s="47">
        <v>1.2808588600530246E-2</v>
      </c>
      <c r="E55" s="47">
        <v>5.6382750241676716E-2</v>
      </c>
      <c r="F55" s="47">
        <v>-5.1416313392366852E-2</v>
      </c>
      <c r="G55" s="47">
        <v>2.8870475336328916E-3</v>
      </c>
      <c r="H55" s="47">
        <v>2.9010782846260019E-2</v>
      </c>
      <c r="I55" s="47">
        <v>0.29661257880786107</v>
      </c>
      <c r="J55" s="47">
        <v>-0.16939894626119678</v>
      </c>
      <c r="K55" s="47">
        <v>-0.56864770986540603</v>
      </c>
      <c r="L55" s="47">
        <v>4.4344706844718473E-2</v>
      </c>
      <c r="M55" s="47">
        <v>-2.0444475200568801E-2</v>
      </c>
      <c r="N55" s="47" t="s">
        <v>65</v>
      </c>
      <c r="O55" s="47" t="s">
        <v>65</v>
      </c>
      <c r="P55" s="47">
        <v>-5.0344020334905037E-2</v>
      </c>
    </row>
    <row r="56" spans="1:3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+P43</f>
        <v>Source : MKG_destination - Octobre 2025</v>
      </c>
    </row>
    <row r="57" spans="1:31">
      <c r="P57" s="48"/>
    </row>
    <row r="59" spans="1:31" ht="48" customHeight="1">
      <c r="C59" s="15" t="s">
        <v>42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</row>
    <row r="60" spans="1:31" ht="16.5" customHeight="1">
      <c r="A60" s="21" t="s">
        <v>222</v>
      </c>
      <c r="C60" s="18" t="s">
        <v>4</v>
      </c>
      <c r="D60" s="19">
        <v>0.52598873774360033</v>
      </c>
      <c r="E60" s="19">
        <v>0.5358657300146662</v>
      </c>
      <c r="F60" s="19">
        <v>0.61003682593296271</v>
      </c>
      <c r="G60" s="19">
        <v>0.70252459198696482</v>
      </c>
      <c r="H60" s="19">
        <v>0.70572669512326258</v>
      </c>
      <c r="I60" s="19">
        <v>0.81085467220645435</v>
      </c>
      <c r="J60" s="19">
        <v>0.67953892907748525</v>
      </c>
      <c r="K60" s="19">
        <v>0.48340205824290072</v>
      </c>
      <c r="L60" s="19">
        <v>0.7307202185924484</v>
      </c>
      <c r="M60" s="19">
        <v>0.74789289403933268</v>
      </c>
      <c r="N60" s="19" t="s">
        <v>65</v>
      </c>
      <c r="O60" s="19" t="s">
        <v>65</v>
      </c>
      <c r="P60" s="19">
        <v>0.65385880624875681</v>
      </c>
    </row>
    <row r="61" spans="1:31" ht="16.5" customHeight="1">
      <c r="A61" s="21" t="s">
        <v>223</v>
      </c>
      <c r="C61" s="18" t="s">
        <v>5</v>
      </c>
      <c r="D61" s="20">
        <v>132.09323308782811</v>
      </c>
      <c r="E61" s="20">
        <v>128.73801287894423</v>
      </c>
      <c r="F61" s="20">
        <v>130.08636040660554</v>
      </c>
      <c r="G61" s="20">
        <v>125.25563634506194</v>
      </c>
      <c r="H61" s="20">
        <v>139.90456411477311</v>
      </c>
      <c r="I61" s="20">
        <v>167.10676675196797</v>
      </c>
      <c r="J61" s="20">
        <v>121.75244658074315</v>
      </c>
      <c r="K61" s="20">
        <v>96.419197664182832</v>
      </c>
      <c r="L61" s="20">
        <v>156.22537202270155</v>
      </c>
      <c r="M61" s="20">
        <v>145.41342309857427</v>
      </c>
      <c r="N61" s="20" t="s">
        <v>65</v>
      </c>
      <c r="O61" s="20" t="s">
        <v>65</v>
      </c>
      <c r="P61" s="46">
        <v>136.51895510554024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D61" s="22"/>
      <c r="AE61" s="22"/>
    </row>
    <row r="62" spans="1:31" ht="16.5" customHeight="1">
      <c r="A62" s="21" t="s">
        <v>224</v>
      </c>
      <c r="C62" s="18" t="s">
        <v>6</v>
      </c>
      <c r="D62" s="20">
        <v>69.479552936337896</v>
      </c>
      <c r="E62" s="20">
        <v>68.986289252012952</v>
      </c>
      <c r="F62" s="20">
        <v>79.357470399617085</v>
      </c>
      <c r="G62" s="20">
        <v>87.995164817382289</v>
      </c>
      <c r="H62" s="20">
        <v>98.734385665379421</v>
      </c>
      <c r="I62" s="20">
        <v>135.49930257814742</v>
      </c>
      <c r="J62" s="20">
        <v>82.735527162041933</v>
      </c>
      <c r="K62" s="20">
        <v>46.609238604995063</v>
      </c>
      <c r="L62" s="20">
        <v>114.15703799411506</v>
      </c>
      <c r="M62" s="20">
        <v>108.75366583335865</v>
      </c>
      <c r="N62" s="20" t="s">
        <v>65</v>
      </c>
      <c r="O62" s="20" t="s">
        <v>65</v>
      </c>
      <c r="P62" s="46">
        <v>89.264121015636164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 spans="1:31" ht="6" customHeight="1"/>
    <row r="64" spans="1:31" ht="6" customHeight="1">
      <c r="D64" s="23"/>
      <c r="E64" s="23"/>
      <c r="F64" s="23"/>
      <c r="G64" s="23"/>
      <c r="H64" s="23"/>
      <c r="I64" s="23"/>
      <c r="J64" s="23"/>
    </row>
    <row r="65" spans="1:31" ht="16.5" customHeight="1">
      <c r="C65" s="24" t="s">
        <v>64</v>
      </c>
    </row>
    <row r="66" spans="1:31" ht="16.5" customHeight="1">
      <c r="A66" s="21" t="s">
        <v>225</v>
      </c>
      <c r="C66" s="25" t="s">
        <v>7</v>
      </c>
      <c r="D66" s="26">
        <v>-1.9114191621915189</v>
      </c>
      <c r="E66" s="26">
        <v>-0.27538242027471682</v>
      </c>
      <c r="F66" s="26">
        <v>-4.7800733477961881</v>
      </c>
      <c r="G66" s="26">
        <v>4.0453721418798434</v>
      </c>
      <c r="H66" s="26">
        <v>3.2639367418937804</v>
      </c>
      <c r="I66" s="26">
        <v>13.37513641516831</v>
      </c>
      <c r="J66" s="26">
        <v>7.956409551384791</v>
      </c>
      <c r="K66" s="26">
        <v>-7.9532956333138731</v>
      </c>
      <c r="L66" s="26">
        <v>0.52144333566408463</v>
      </c>
      <c r="M66" s="26">
        <v>0.94447440196818722</v>
      </c>
      <c r="N66" s="26" t="s">
        <v>65</v>
      </c>
      <c r="O66" s="26" t="s">
        <v>65</v>
      </c>
      <c r="P66" s="26">
        <v>1.5591258895358617</v>
      </c>
    </row>
    <row r="67" spans="1:31" ht="16.5" customHeight="1">
      <c r="A67" s="21" t="s">
        <v>226</v>
      </c>
      <c r="C67" s="25" t="s">
        <v>8</v>
      </c>
      <c r="D67" s="47">
        <v>9.9327456572315675E-3</v>
      </c>
      <c r="E67" s="47">
        <v>2.3338885945561882E-2</v>
      </c>
      <c r="F67" s="47">
        <v>-9.501347112300107E-3</v>
      </c>
      <c r="G67" s="47">
        <v>-5.1428022219105363E-2</v>
      </c>
      <c r="H67" s="47">
        <v>-3.9865835258567017E-2</v>
      </c>
      <c r="I67" s="47">
        <v>8.6761562537009285E-2</v>
      </c>
      <c r="J67" s="47">
        <v>-0.28315379210981317</v>
      </c>
      <c r="K67" s="47">
        <v>-0.49424219306311634</v>
      </c>
      <c r="L67" s="47">
        <v>-9.5061223930897887E-3</v>
      </c>
      <c r="M67" s="47">
        <v>-2.6298595964565186E-2</v>
      </c>
      <c r="N67" s="47" t="s">
        <v>65</v>
      </c>
      <c r="O67" s="47" t="s">
        <v>65</v>
      </c>
      <c r="P67" s="47">
        <v>-8.3278904691133193E-2</v>
      </c>
    </row>
    <row r="68" spans="1:31" ht="16.5" customHeight="1">
      <c r="A68" s="21" t="s">
        <v>227</v>
      </c>
      <c r="C68" s="25" t="s">
        <v>9</v>
      </c>
      <c r="D68" s="47">
        <v>-2.5480837697032355E-2</v>
      </c>
      <c r="E68" s="47">
        <v>1.8106815610083871E-2</v>
      </c>
      <c r="F68" s="47">
        <v>-8.1474376684163796E-2</v>
      </c>
      <c r="G68" s="47">
        <v>6.531432335807219E-3</v>
      </c>
      <c r="H68" s="47">
        <v>6.6930145140984276E-3</v>
      </c>
      <c r="I68" s="47">
        <v>0.3014346261120906</v>
      </c>
      <c r="J68" s="47">
        <v>-0.18809110453916034</v>
      </c>
      <c r="K68" s="47">
        <v>-0.56569700140284851</v>
      </c>
      <c r="L68" s="47">
        <v>-2.3871380651242502E-3</v>
      </c>
      <c r="M68" s="47">
        <v>-1.3844965317004188E-2</v>
      </c>
      <c r="N68" s="47" t="s">
        <v>65</v>
      </c>
      <c r="O68" s="47" t="s">
        <v>65</v>
      </c>
      <c r="P68" s="47">
        <v>-6.0885731184093461E-2</v>
      </c>
    </row>
    <row r="69" spans="1:3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+P56</f>
        <v>Source : MKG_destination - Octobre 2025</v>
      </c>
    </row>
    <row r="70" spans="1:31" s="49" customFormat="1"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</row>
    <row r="71" spans="1:31" ht="24"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1:31" ht="24.6">
      <c r="B72" s="43" t="s">
        <v>43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</row>
    <row r="73" spans="1:31" ht="24">
      <c r="C73" s="4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31" ht="48" customHeight="1">
      <c r="C74" s="15" t="s">
        <v>44</v>
      </c>
      <c r="D74" s="16">
        <v>45658</v>
      </c>
      <c r="E74" s="16">
        <v>45689</v>
      </c>
      <c r="F74" s="16">
        <v>45717</v>
      </c>
      <c r="G74" s="16">
        <v>45748</v>
      </c>
      <c r="H74" s="16">
        <v>45778</v>
      </c>
      <c r="I74" s="16">
        <v>45809</v>
      </c>
      <c r="J74" s="16">
        <v>45839</v>
      </c>
      <c r="K74" s="16">
        <v>45870</v>
      </c>
      <c r="L74" s="16">
        <v>45901</v>
      </c>
      <c r="M74" s="16">
        <v>45931</v>
      </c>
      <c r="N74" s="16">
        <v>45962</v>
      </c>
      <c r="O74" s="16">
        <v>45992</v>
      </c>
      <c r="P74" s="17" t="s">
        <v>3</v>
      </c>
    </row>
    <row r="75" spans="1:31" ht="16.5" customHeight="1">
      <c r="A75" s="21" t="s">
        <v>228</v>
      </c>
      <c r="C75" s="18" t="s">
        <v>4</v>
      </c>
      <c r="D75" s="19">
        <v>0.57813386200941197</v>
      </c>
      <c r="E75" s="19">
        <v>0.55576784888675979</v>
      </c>
      <c r="F75" s="19">
        <v>0.63947871819590463</v>
      </c>
      <c r="G75" s="19">
        <v>0.7320856200259549</v>
      </c>
      <c r="H75" s="19">
        <v>0.72167213942914876</v>
      </c>
      <c r="I75" s="19">
        <v>0.8176795006822557</v>
      </c>
      <c r="J75" s="19">
        <v>0.72408720409500982</v>
      </c>
      <c r="K75" s="19">
        <v>0.53882278970787389</v>
      </c>
      <c r="L75" s="19">
        <v>0.77331654931784466</v>
      </c>
      <c r="M75" s="19">
        <v>0.80315922897845204</v>
      </c>
      <c r="N75" s="19" t="s">
        <v>65</v>
      </c>
      <c r="O75" s="19" t="s">
        <v>65</v>
      </c>
      <c r="P75" s="19">
        <v>0.68839539161960828</v>
      </c>
    </row>
    <row r="76" spans="1:31" ht="16.5" customHeight="1">
      <c r="A76" s="21" t="s">
        <v>229</v>
      </c>
      <c r="C76" s="18" t="s">
        <v>5</v>
      </c>
      <c r="D76" s="20">
        <v>156.63639778057774</v>
      </c>
      <c r="E76" s="20">
        <v>143.91169354409303</v>
      </c>
      <c r="F76" s="20">
        <v>143.51080275537103</v>
      </c>
      <c r="G76" s="20">
        <v>147.67785637405137</v>
      </c>
      <c r="H76" s="20">
        <v>151.77141564545343</v>
      </c>
      <c r="I76" s="20">
        <v>181.44363025611986</v>
      </c>
      <c r="J76" s="20">
        <v>140.37945262454133</v>
      </c>
      <c r="K76" s="20">
        <v>113.3435418579931</v>
      </c>
      <c r="L76" s="20">
        <v>174.87757113373252</v>
      </c>
      <c r="M76" s="20">
        <v>159.82881746757187</v>
      </c>
      <c r="N76" s="20" t="s">
        <v>65</v>
      </c>
      <c r="O76" s="20" t="s">
        <v>65</v>
      </c>
      <c r="P76" s="46">
        <v>152.95749953567</v>
      </c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D76" s="22"/>
      <c r="AE76" s="22"/>
    </row>
    <row r="77" spans="1:31" ht="16.5" customHeight="1">
      <c r="A77" s="21" t="s">
        <v>230</v>
      </c>
      <c r="C77" s="18" t="s">
        <v>6</v>
      </c>
      <c r="D77" s="20">
        <v>90.5568055801279</v>
      </c>
      <c r="E77" s="20">
        <v>79.98149235065118</v>
      </c>
      <c r="F77" s="20">
        <v>91.772104193269968</v>
      </c>
      <c r="G77" s="20">
        <v>108.11283504770132</v>
      </c>
      <c r="H77" s="20">
        <v>109.52920223304496</v>
      </c>
      <c r="I77" s="20">
        <v>148.36273698979988</v>
      </c>
      <c r="J77" s="20">
        <v>101.64696536329203</v>
      </c>
      <c r="K77" s="20">
        <v>61.072083419295019</v>
      </c>
      <c r="L77" s="20">
        <v>135.23571986222396</v>
      </c>
      <c r="M77" s="20">
        <v>128.36798980579277</v>
      </c>
      <c r="N77" s="20" t="s">
        <v>65</v>
      </c>
      <c r="O77" s="20" t="s">
        <v>65</v>
      </c>
      <c r="P77" s="46">
        <v>105.2952377940136</v>
      </c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</row>
    <row r="78" spans="1:31" ht="6" customHeight="1"/>
    <row r="79" spans="1:31" ht="6" customHeight="1">
      <c r="D79" s="23"/>
      <c r="E79" s="23"/>
      <c r="F79" s="23"/>
      <c r="G79" s="23"/>
      <c r="H79" s="23"/>
      <c r="I79" s="23"/>
      <c r="J79" s="23"/>
    </row>
    <row r="80" spans="1:31" ht="16.5" customHeight="1">
      <c r="C80" s="24" t="s">
        <v>64</v>
      </c>
    </row>
    <row r="81" spans="1:31" ht="16.5" customHeight="1">
      <c r="A81" s="21" t="s">
        <v>231</v>
      </c>
      <c r="C81" s="25" t="s">
        <v>7</v>
      </c>
      <c r="D81" s="26">
        <v>0.417054666678629</v>
      </c>
      <c r="E81" s="26">
        <v>0.92503453958415749</v>
      </c>
      <c r="F81" s="26">
        <v>-1.8434817829062866</v>
      </c>
      <c r="G81" s="26">
        <v>6.2551742586119179</v>
      </c>
      <c r="H81" s="26">
        <v>3.8994248189988423</v>
      </c>
      <c r="I81" s="26">
        <v>11.79214561789883</v>
      </c>
      <c r="J81" s="26">
        <v>12.144883700873898</v>
      </c>
      <c r="K81" s="26">
        <v>-4.4369292964770874</v>
      </c>
      <c r="L81" s="26">
        <v>3.0185209067156382</v>
      </c>
      <c r="M81" s="26">
        <v>3.5612671743553537</v>
      </c>
      <c r="N81" s="26" t="s">
        <v>65</v>
      </c>
      <c r="O81" s="26" t="s">
        <v>65</v>
      </c>
      <c r="P81" s="26">
        <v>3.5548788681262211</v>
      </c>
    </row>
    <row r="82" spans="1:31" ht="16.5" customHeight="1">
      <c r="A82" s="21" t="s">
        <v>232</v>
      </c>
      <c r="C82" s="25" t="s">
        <v>8</v>
      </c>
      <c r="D82" s="47">
        <v>7.9673074422723422E-2</v>
      </c>
      <c r="E82" s="47">
        <v>5.501897136799716E-2</v>
      </c>
      <c r="F82" s="47">
        <v>-7.6863146280022887E-3</v>
      </c>
      <c r="G82" s="47">
        <v>9.8828158987065429E-3</v>
      </c>
      <c r="H82" s="47">
        <v>-9.0919399766218878E-2</v>
      </c>
      <c r="I82" s="47">
        <v>6.1089903172607318E-2</v>
      </c>
      <c r="J82" s="47">
        <v>-0.27093585427796507</v>
      </c>
      <c r="K82" s="47">
        <v>-0.43160634724270619</v>
      </c>
      <c r="L82" s="47">
        <v>1.836617768199722E-2</v>
      </c>
      <c r="M82" s="47">
        <v>-1.8877171275741622E-2</v>
      </c>
      <c r="N82" s="47" t="s">
        <v>65</v>
      </c>
      <c r="O82" s="47" t="s">
        <v>65</v>
      </c>
      <c r="P82" s="47">
        <v>-6.8168650976541678E-2</v>
      </c>
    </row>
    <row r="83" spans="1:31" ht="16.5" customHeight="1">
      <c r="A83" s="21" t="s">
        <v>233</v>
      </c>
      <c r="C83" s="25" t="s">
        <v>9</v>
      </c>
      <c r="D83" s="47">
        <v>8.7518222050433137E-2</v>
      </c>
      <c r="E83" s="47">
        <v>7.2876203427320707E-2</v>
      </c>
      <c r="F83" s="47">
        <v>-3.5491065583034387E-2</v>
      </c>
      <c r="G83" s="47">
        <v>0.10423193260627395</v>
      </c>
      <c r="H83" s="47">
        <v>-3.8993132627444638E-2</v>
      </c>
      <c r="I83" s="47">
        <v>0.23990209047337241</v>
      </c>
      <c r="J83" s="47">
        <v>-0.12400861326804213</v>
      </c>
      <c r="K83" s="47">
        <v>-0.47484977466190281</v>
      </c>
      <c r="L83" s="47">
        <v>5.973113474313041E-2</v>
      </c>
      <c r="M83" s="47">
        <v>2.6645025273920764E-2</v>
      </c>
      <c r="N83" s="47" t="s">
        <v>65</v>
      </c>
      <c r="O83" s="47" t="s">
        <v>65</v>
      </c>
      <c r="P83" s="47">
        <v>-1.7428591115743464E-2</v>
      </c>
    </row>
    <row r="84" spans="1:31"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9" t="str">
        <f>+P69</f>
        <v>Source : MKG_destination - Octobre 2025</v>
      </c>
    </row>
    <row r="85" spans="1:31" ht="12.75" customHeight="1">
      <c r="C85" s="4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7" spans="1:31" ht="48" customHeight="1">
      <c r="C87" s="15" t="s">
        <v>45</v>
      </c>
      <c r="D87" s="16">
        <v>45658</v>
      </c>
      <c r="E87" s="16">
        <v>45689</v>
      </c>
      <c r="F87" s="16">
        <v>45717</v>
      </c>
      <c r="G87" s="16">
        <v>45748</v>
      </c>
      <c r="H87" s="16">
        <v>45778</v>
      </c>
      <c r="I87" s="16">
        <v>45809</v>
      </c>
      <c r="J87" s="16">
        <v>45839</v>
      </c>
      <c r="K87" s="16">
        <v>45870</v>
      </c>
      <c r="L87" s="16">
        <v>45901</v>
      </c>
      <c r="M87" s="16">
        <v>45931</v>
      </c>
      <c r="N87" s="16">
        <v>45962</v>
      </c>
      <c r="O87" s="16">
        <v>45992</v>
      </c>
      <c r="P87" s="17" t="s">
        <v>3</v>
      </c>
    </row>
    <row r="88" spans="1:31" ht="16.5" customHeight="1">
      <c r="A88" s="21" t="s">
        <v>234</v>
      </c>
      <c r="C88" s="18" t="s">
        <v>4</v>
      </c>
      <c r="D88" s="19">
        <v>0.44924845799149649</v>
      </c>
      <c r="E88" s="19">
        <v>0.50940890385334825</v>
      </c>
      <c r="F88" s="19">
        <v>0.52580568083390578</v>
      </c>
      <c r="G88" s="19">
        <v>0.66654847611266133</v>
      </c>
      <c r="H88" s="19">
        <v>0.65588459298418533</v>
      </c>
      <c r="I88" s="19">
        <v>0.77387206427688504</v>
      </c>
      <c r="J88" s="19">
        <v>0.64338339684674584</v>
      </c>
      <c r="K88" s="19">
        <v>0.46644914172223012</v>
      </c>
      <c r="L88" s="19">
        <v>0.72329344152557595</v>
      </c>
      <c r="M88" s="19">
        <v>0.73557631612170182</v>
      </c>
      <c r="N88" s="19" t="s">
        <v>65</v>
      </c>
      <c r="O88" s="19" t="s">
        <v>65</v>
      </c>
      <c r="P88" s="19">
        <v>0.6156626864409831</v>
      </c>
    </row>
    <row r="89" spans="1:31" ht="16.5" customHeight="1">
      <c r="A89" s="21" t="s">
        <v>235</v>
      </c>
      <c r="C89" s="18" t="s">
        <v>5</v>
      </c>
      <c r="D89" s="20">
        <v>84.994648952987532</v>
      </c>
      <c r="E89" s="20">
        <v>77.264592819373547</v>
      </c>
      <c r="F89" s="20">
        <v>83.468835316431878</v>
      </c>
      <c r="G89" s="20">
        <v>82.946053148923369</v>
      </c>
      <c r="H89" s="20">
        <v>85.59641473488729</v>
      </c>
      <c r="I89" s="20">
        <v>107.28527253668763</v>
      </c>
      <c r="J89" s="20">
        <v>79.849247258402627</v>
      </c>
      <c r="K89" s="20">
        <v>66.181222833662815</v>
      </c>
      <c r="L89" s="20">
        <v>90.514479515840506</v>
      </c>
      <c r="M89" s="20">
        <v>86.625255097936147</v>
      </c>
      <c r="N89" s="20" t="s">
        <v>65</v>
      </c>
      <c r="O89" s="20" t="s">
        <v>65</v>
      </c>
      <c r="P89" s="46">
        <v>85.839758274178706</v>
      </c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D89" s="22"/>
      <c r="AE89" s="22"/>
    </row>
    <row r="90" spans="1:31" ht="16.5" customHeight="1">
      <c r="A90" s="21" t="s">
        <v>236</v>
      </c>
      <c r="C90" s="18" t="s">
        <v>6</v>
      </c>
      <c r="D90" s="20">
        <v>38.183714979658212</v>
      </c>
      <c r="E90" s="20">
        <v>39.35927153479237</v>
      </c>
      <c r="F90" s="20">
        <v>43.888387781969627</v>
      </c>
      <c r="G90" s="20">
        <v>55.28756532597469</v>
      </c>
      <c r="H90" s="20">
        <v>56.141369639297075</v>
      </c>
      <c r="I90" s="20">
        <v>83.025075324474656</v>
      </c>
      <c r="J90" s="20">
        <v>51.373679936766791</v>
      </c>
      <c r="K90" s="20">
        <v>30.870174588889675</v>
      </c>
      <c r="L90" s="20">
        <v>65.468529396908522</v>
      </c>
      <c r="M90" s="20">
        <v>63.719486028042546</v>
      </c>
      <c r="N90" s="20" t="s">
        <v>65</v>
      </c>
      <c r="O90" s="20" t="s">
        <v>65</v>
      </c>
      <c r="P90" s="46">
        <v>52.848336182525465</v>
      </c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</row>
    <row r="91" spans="1:31" ht="6" customHeight="1"/>
    <row r="92" spans="1:31" ht="6" customHeight="1">
      <c r="D92" s="23"/>
      <c r="E92" s="23"/>
      <c r="F92" s="23"/>
      <c r="G92" s="23"/>
      <c r="H92" s="23"/>
      <c r="I92" s="23"/>
      <c r="J92" s="23"/>
    </row>
    <row r="93" spans="1:31" ht="16.5" customHeight="1">
      <c r="C93" s="24" t="s">
        <v>64</v>
      </c>
    </row>
    <row r="94" spans="1:31" ht="16.5" customHeight="1">
      <c r="A94" s="21" t="s">
        <v>237</v>
      </c>
      <c r="C94" s="25" t="s">
        <v>7</v>
      </c>
      <c r="D94" s="26">
        <v>-3.0165421907820287</v>
      </c>
      <c r="E94" s="26">
        <v>0.86486240703881334</v>
      </c>
      <c r="F94" s="26">
        <v>-5.8631405258809499</v>
      </c>
      <c r="G94" s="26">
        <v>5.3603291845086272</v>
      </c>
      <c r="H94" s="26">
        <v>3.5457558435384562</v>
      </c>
      <c r="I94" s="26">
        <v>13.677094517832122</v>
      </c>
      <c r="J94" s="26">
        <v>3.6712440496767584</v>
      </c>
      <c r="K94" s="26">
        <v>-8.2486197211155297</v>
      </c>
      <c r="L94" s="26">
        <v>5.5906198809827723</v>
      </c>
      <c r="M94" s="26">
        <v>8.3677392228533094</v>
      </c>
      <c r="N94" s="26" t="s">
        <v>65</v>
      </c>
      <c r="O94" s="26" t="s">
        <v>65</v>
      </c>
      <c r="P94" s="26">
        <v>2.4493104691933665</v>
      </c>
    </row>
    <row r="95" spans="1:31" ht="16.5" customHeight="1">
      <c r="A95" s="21" t="s">
        <v>238</v>
      </c>
      <c r="C95" s="25" t="s">
        <v>8</v>
      </c>
      <c r="D95" s="47">
        <v>9.4743255222529132E-3</v>
      </c>
      <c r="E95" s="47">
        <v>-7.2628135330938037E-2</v>
      </c>
      <c r="F95" s="47">
        <v>-7.4443243030412498E-2</v>
      </c>
      <c r="G95" s="47">
        <v>-6.6077895245854501E-2</v>
      </c>
      <c r="H95" s="47">
        <v>-5.9890753264041807E-2</v>
      </c>
      <c r="I95" s="47">
        <v>3.6038382445262584E-2</v>
      </c>
      <c r="J95" s="47">
        <v>-0.37103494003927917</v>
      </c>
      <c r="K95" s="47">
        <v>-0.56162202879818657</v>
      </c>
      <c r="L95" s="47">
        <v>-0.15790729237701151</v>
      </c>
      <c r="M95" s="47">
        <v>-0.11328306341814065</v>
      </c>
      <c r="N95" s="47" t="s">
        <v>65</v>
      </c>
      <c r="O95" s="47" t="s">
        <v>65</v>
      </c>
      <c r="P95" s="47">
        <v>-0.16519923484242471</v>
      </c>
    </row>
    <row r="96" spans="1:31" ht="16.5" customHeight="1">
      <c r="A96" s="21" t="s">
        <v>239</v>
      </c>
      <c r="C96" s="25" t="s">
        <v>9</v>
      </c>
      <c r="D96" s="47">
        <v>-5.4043274220345716E-2</v>
      </c>
      <c r="E96" s="47">
        <v>-5.6611508304421632E-2</v>
      </c>
      <c r="F96" s="47">
        <v>-0.16729616869041153</v>
      </c>
      <c r="G96" s="47">
        <v>1.5595475271826142E-2</v>
      </c>
      <c r="H96" s="47">
        <v>-6.1632773554083364E-3</v>
      </c>
      <c r="I96" s="47">
        <v>0.25845197513922802</v>
      </c>
      <c r="J96" s="47">
        <v>-0.33297338113875208</v>
      </c>
      <c r="K96" s="47">
        <v>-0.62749523684458475</v>
      </c>
      <c r="L96" s="47">
        <v>-8.7366234179517055E-2</v>
      </c>
      <c r="M96" s="47">
        <v>5.3544153494144986E-4</v>
      </c>
      <c r="N96" s="47" t="s">
        <v>65</v>
      </c>
      <c r="O96" s="47" t="s">
        <v>65</v>
      </c>
      <c r="P96" s="47">
        <v>-0.13061209915554406</v>
      </c>
    </row>
    <row r="97" spans="1:31"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9" t="str">
        <f>+P84</f>
        <v>Source : MKG_destination - Octobre 2025</v>
      </c>
    </row>
    <row r="98" spans="1:31" ht="13.5" customHeight="1"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</row>
    <row r="99" spans="1:31">
      <c r="D99" s="13"/>
      <c r="P99" s="48"/>
    </row>
    <row r="100" spans="1:31" ht="48" customHeight="1">
      <c r="C100" s="15" t="s">
        <v>46</v>
      </c>
      <c r="D100" s="16">
        <v>45658</v>
      </c>
      <c r="E100" s="16">
        <v>45689</v>
      </c>
      <c r="F100" s="16">
        <v>45717</v>
      </c>
      <c r="G100" s="16">
        <v>45748</v>
      </c>
      <c r="H100" s="16">
        <v>45778</v>
      </c>
      <c r="I100" s="16">
        <v>45809</v>
      </c>
      <c r="J100" s="16">
        <v>45839</v>
      </c>
      <c r="K100" s="16">
        <v>45870</v>
      </c>
      <c r="L100" s="16">
        <v>45901</v>
      </c>
      <c r="M100" s="16">
        <v>45931</v>
      </c>
      <c r="N100" s="16">
        <v>45962</v>
      </c>
      <c r="O100" s="16">
        <v>45992</v>
      </c>
      <c r="P100" s="17" t="s">
        <v>3</v>
      </c>
    </row>
    <row r="101" spans="1:31" ht="16.5" customHeight="1">
      <c r="A101" s="21" t="s">
        <v>240</v>
      </c>
      <c r="C101" s="18" t="s">
        <v>4</v>
      </c>
      <c r="D101" s="19">
        <v>0.58817053030766409</v>
      </c>
      <c r="E101" s="19">
        <v>0.55019556714471973</v>
      </c>
      <c r="F101" s="19">
        <v>0.62754078427398929</v>
      </c>
      <c r="G101" s="19">
        <v>0.70199769898546183</v>
      </c>
      <c r="H101" s="19">
        <v>0.70204155959775816</v>
      </c>
      <c r="I101" s="19">
        <v>0.78720244320796551</v>
      </c>
      <c r="J101" s="19">
        <v>0.7881736173428423</v>
      </c>
      <c r="K101" s="19">
        <v>0.63268063720842027</v>
      </c>
      <c r="L101" s="19">
        <v>0.80231817290727303</v>
      </c>
      <c r="M101" s="19">
        <v>0.801472677336869</v>
      </c>
      <c r="N101" s="19" t="s">
        <v>65</v>
      </c>
      <c r="O101" s="19" t="s">
        <v>65</v>
      </c>
      <c r="P101" s="19">
        <v>0.69559986475983893</v>
      </c>
    </row>
    <row r="102" spans="1:31" ht="16.5" customHeight="1">
      <c r="A102" s="21" t="s">
        <v>241</v>
      </c>
      <c r="C102" s="18" t="s">
        <v>5</v>
      </c>
      <c r="D102" s="20">
        <v>117.64042378371117</v>
      </c>
      <c r="E102" s="20">
        <v>112.6704365692413</v>
      </c>
      <c r="F102" s="20">
        <v>123.88708697139604</v>
      </c>
      <c r="G102" s="20">
        <v>128.55108912661282</v>
      </c>
      <c r="H102" s="20">
        <v>135.61543144940484</v>
      </c>
      <c r="I102" s="20">
        <v>162.46710707690059</v>
      </c>
      <c r="J102" s="20">
        <v>121.27637230789901</v>
      </c>
      <c r="K102" s="20">
        <v>94.66187153707989</v>
      </c>
      <c r="L102" s="20">
        <v>154.36538428499435</v>
      </c>
      <c r="M102" s="20">
        <v>142.42042355654189</v>
      </c>
      <c r="N102" s="20" t="s">
        <v>65</v>
      </c>
      <c r="O102" s="20" t="s">
        <v>65</v>
      </c>
      <c r="P102" s="46">
        <v>131.20548500754828</v>
      </c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D102" s="22"/>
      <c r="AE102" s="22"/>
    </row>
    <row r="103" spans="1:31" ht="16.5" customHeight="1">
      <c r="A103" s="21" t="s">
        <v>242</v>
      </c>
      <c r="C103" s="18" t="s">
        <v>6</v>
      </c>
      <c r="D103" s="20">
        <v>69.192630442483747</v>
      </c>
      <c r="E103" s="20">
        <v>61.990774748656882</v>
      </c>
      <c r="F103" s="20">
        <v>77.744199719449796</v>
      </c>
      <c r="G103" s="20">
        <v>90.242568768957227</v>
      </c>
      <c r="H103" s="20">
        <v>95.207669000263039</v>
      </c>
      <c r="I103" s="20">
        <v>127.8945036318663</v>
      </c>
      <c r="J103" s="20">
        <v>95.586837060134073</v>
      </c>
      <c r="K103" s="20">
        <v>59.89073320342132</v>
      </c>
      <c r="L103" s="20">
        <v>123.85015307966574</v>
      </c>
      <c r="M103" s="20">
        <v>114.14607817531252</v>
      </c>
      <c r="N103" s="20" t="s">
        <v>65</v>
      </c>
      <c r="O103" s="20" t="s">
        <v>65</v>
      </c>
      <c r="P103" s="46">
        <v>91.266517626999644</v>
      </c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</row>
    <row r="104" spans="1:31" ht="6" customHeight="1"/>
    <row r="105" spans="1:31" ht="6" customHeight="1">
      <c r="D105" s="23"/>
      <c r="E105" s="23"/>
      <c r="F105" s="23"/>
      <c r="G105" s="23"/>
      <c r="H105" s="23"/>
      <c r="I105" s="23"/>
      <c r="J105" s="23"/>
    </row>
    <row r="106" spans="1:31" ht="16.5" customHeight="1">
      <c r="C106" s="24" t="s">
        <v>64</v>
      </c>
    </row>
    <row r="107" spans="1:31" ht="16.5" customHeight="1">
      <c r="A107" s="21" t="s">
        <v>243</v>
      </c>
      <c r="C107" s="25" t="s">
        <v>7</v>
      </c>
      <c r="D107" s="26">
        <v>-4.1692344247947872</v>
      </c>
      <c r="E107" s="26">
        <v>-7.7451384297412389</v>
      </c>
      <c r="F107" s="26">
        <v>-13.960601315169264</v>
      </c>
      <c r="G107" s="26">
        <v>-3.0131594625813385</v>
      </c>
      <c r="H107" s="26">
        <v>-4.2478609862547589</v>
      </c>
      <c r="I107" s="26">
        <v>7.9322865358240957</v>
      </c>
      <c r="J107" s="26">
        <v>9.6130952656741329</v>
      </c>
      <c r="K107" s="26">
        <v>-2.9052978013567099</v>
      </c>
      <c r="L107" s="26">
        <v>-0.80367453653744647</v>
      </c>
      <c r="M107" s="26">
        <v>-0.83048663237331732</v>
      </c>
      <c r="N107" s="26" t="s">
        <v>65</v>
      </c>
      <c r="O107" s="26" t="s">
        <v>65</v>
      </c>
      <c r="P107" s="26">
        <v>-2.3356337770755298</v>
      </c>
    </row>
    <row r="108" spans="1:31" ht="16.5" customHeight="1">
      <c r="A108" s="21" t="s">
        <v>244</v>
      </c>
      <c r="C108" s="25" t="s">
        <v>8</v>
      </c>
      <c r="D108" s="47">
        <v>0.10392259990860597</v>
      </c>
      <c r="E108" s="47">
        <v>0.13914259058412104</v>
      </c>
      <c r="F108" s="47">
        <v>9.8850825134911835E-2</v>
      </c>
      <c r="G108" s="47">
        <v>0.10682418208393063</v>
      </c>
      <c r="H108" s="47">
        <v>6.2695252218710751E-2</v>
      </c>
      <c r="I108" s="47">
        <v>0.20991647675161196</v>
      </c>
      <c r="J108" s="47">
        <v>-0.13086125209930444</v>
      </c>
      <c r="K108" s="47">
        <v>-0.37610114424267715</v>
      </c>
      <c r="L108" s="47">
        <v>0.15142258774297157</v>
      </c>
      <c r="M108" s="47">
        <v>8.1682697189537024E-2</v>
      </c>
      <c r="N108" s="47" t="s">
        <v>65</v>
      </c>
      <c r="O108" s="47" t="s">
        <v>65</v>
      </c>
      <c r="P108" s="47">
        <v>4.1392080771915918E-2</v>
      </c>
    </row>
    <row r="109" spans="1:31" ht="16.5" customHeight="1">
      <c r="A109" s="21" t="s">
        <v>245</v>
      </c>
      <c r="C109" s="25" t="s">
        <v>9</v>
      </c>
      <c r="D109" s="47">
        <v>3.0850947462109035E-2</v>
      </c>
      <c r="E109" s="47">
        <v>-1.4271522468775055E-3</v>
      </c>
      <c r="F109" s="47">
        <v>-0.10111896325541792</v>
      </c>
      <c r="G109" s="47">
        <v>6.1271602959418914E-2</v>
      </c>
      <c r="H109" s="47">
        <v>2.0631580546224271E-3</v>
      </c>
      <c r="I109" s="47">
        <v>0.34549609337456744</v>
      </c>
      <c r="J109" s="47">
        <v>-1.0130060093275883E-2</v>
      </c>
      <c r="K109" s="47">
        <v>-0.4034930120910809</v>
      </c>
      <c r="L109" s="47">
        <v>0.14000328252624517</v>
      </c>
      <c r="M109" s="47">
        <v>7.0589242851144984E-2</v>
      </c>
      <c r="N109" s="47" t="s">
        <v>65</v>
      </c>
      <c r="O109" s="47" t="s">
        <v>65</v>
      </c>
      <c r="P109" s="47">
        <v>7.5609445988278345E-3</v>
      </c>
    </row>
    <row r="110" spans="1:31"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9" t="str">
        <f>+P97</f>
        <v>Source : MKG_destination - Octobre 2025</v>
      </c>
    </row>
    <row r="111" spans="1:31">
      <c r="P111" s="48"/>
    </row>
    <row r="112" spans="1:31">
      <c r="P112" s="48"/>
    </row>
    <row r="113" spans="1:31" ht="48" customHeight="1">
      <c r="C113" s="15" t="s">
        <v>47</v>
      </c>
      <c r="D113" s="16">
        <v>45658</v>
      </c>
      <c r="E113" s="16">
        <v>45689</v>
      </c>
      <c r="F113" s="16">
        <v>45717</v>
      </c>
      <c r="G113" s="16">
        <v>45748</v>
      </c>
      <c r="H113" s="16">
        <v>45778</v>
      </c>
      <c r="I113" s="16">
        <v>45809</v>
      </c>
      <c r="J113" s="16">
        <v>45839</v>
      </c>
      <c r="K113" s="16">
        <v>45870</v>
      </c>
      <c r="L113" s="16">
        <v>45901</v>
      </c>
      <c r="M113" s="16">
        <v>45931</v>
      </c>
      <c r="N113" s="16">
        <v>45962</v>
      </c>
      <c r="O113" s="16">
        <v>45992</v>
      </c>
      <c r="P113" s="17" t="s">
        <v>3</v>
      </c>
    </row>
    <row r="114" spans="1:31" ht="16.5" customHeight="1">
      <c r="A114" s="21" t="s">
        <v>246</v>
      </c>
      <c r="C114" s="18" t="s">
        <v>4</v>
      </c>
      <c r="D114" s="19">
        <v>0.51327242838278497</v>
      </c>
      <c r="E114" s="19">
        <v>0.49021362931137369</v>
      </c>
      <c r="F114" s="19">
        <v>0.58956531112728061</v>
      </c>
      <c r="G114" s="19">
        <v>0.64758782988737607</v>
      </c>
      <c r="H114" s="19">
        <v>0.63284555474708271</v>
      </c>
      <c r="I114" s="19">
        <v>0.77886923033990063</v>
      </c>
      <c r="J114" s="19">
        <v>0.58078520196300487</v>
      </c>
      <c r="K114" s="19">
        <v>0.37166182371661821</v>
      </c>
      <c r="L114" s="19">
        <v>0.63249791144527989</v>
      </c>
      <c r="M114" s="19">
        <v>0.65381816221461497</v>
      </c>
      <c r="N114" s="19" t="s">
        <v>65</v>
      </c>
      <c r="O114" s="19" t="s">
        <v>65</v>
      </c>
      <c r="P114" s="19">
        <v>0.58963581957831745</v>
      </c>
    </row>
    <row r="115" spans="1:31" ht="16.5" customHeight="1">
      <c r="A115" s="21" t="s">
        <v>247</v>
      </c>
      <c r="C115" s="18" t="s">
        <v>5</v>
      </c>
      <c r="D115" s="20">
        <v>131.13919999606216</v>
      </c>
      <c r="E115" s="20">
        <v>126.59902664713938</v>
      </c>
      <c r="F115" s="20">
        <v>128.78118643438313</v>
      </c>
      <c r="G115" s="20">
        <v>119.18082920992862</v>
      </c>
      <c r="H115" s="20">
        <v>121.47875857002938</v>
      </c>
      <c r="I115" s="20">
        <v>151.72554359996417</v>
      </c>
      <c r="J115" s="20">
        <v>114.94855915432471</v>
      </c>
      <c r="K115" s="20">
        <v>86.653864366157862</v>
      </c>
      <c r="L115" s="20">
        <v>148.20649380310834</v>
      </c>
      <c r="M115" s="20">
        <v>137.67537735508739</v>
      </c>
      <c r="N115" s="20" t="s">
        <v>65</v>
      </c>
      <c r="O115" s="20" t="s">
        <v>65</v>
      </c>
      <c r="P115" s="46">
        <v>129.01165189763518</v>
      </c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D115" s="22"/>
      <c r="AE115" s="22"/>
    </row>
    <row r="116" spans="1:31" ht="16.5" customHeight="1">
      <c r="A116" s="21" t="s">
        <v>248</v>
      </c>
      <c r="C116" s="18" t="s">
        <v>6</v>
      </c>
      <c r="D116" s="20">
        <v>67.31013563815452</v>
      </c>
      <c r="E116" s="20">
        <v>62.060568319981499</v>
      </c>
      <c r="F116" s="20">
        <v>75.924920247527425</v>
      </c>
      <c r="G116" s="20">
        <v>77.180054552235674</v>
      </c>
      <c r="H116" s="20">
        <v>76.877292357237181</v>
      </c>
      <c r="I116" s="20">
        <v>118.17435736660714</v>
      </c>
      <c r="J116" s="20">
        <v>66.760422143800895</v>
      </c>
      <c r="K116" s="20">
        <v>32.205933262418711</v>
      </c>
      <c r="L116" s="20">
        <v>93.740297793093845</v>
      </c>
      <c r="M116" s="20">
        <v>90.014662204506863</v>
      </c>
      <c r="N116" s="20" t="s">
        <v>65</v>
      </c>
      <c r="O116" s="20" t="s">
        <v>65</v>
      </c>
      <c r="P116" s="46">
        <v>76.06989110181469</v>
      </c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</row>
    <row r="117" spans="1:31" ht="6" customHeight="1"/>
    <row r="118" spans="1:31" ht="6" customHeight="1">
      <c r="D118" s="23"/>
      <c r="E118" s="23"/>
      <c r="F118" s="23"/>
      <c r="G118" s="23"/>
      <c r="H118" s="23"/>
      <c r="I118" s="23"/>
      <c r="J118" s="23"/>
    </row>
    <row r="119" spans="1:31" ht="16.5" customHeight="1">
      <c r="C119" s="24" t="s">
        <v>64</v>
      </c>
    </row>
    <row r="120" spans="1:31" ht="16.5" customHeight="1">
      <c r="A120" s="21" t="s">
        <v>249</v>
      </c>
      <c r="C120" s="25" t="s">
        <v>7</v>
      </c>
      <c r="D120" s="26">
        <v>-6.359982425333599</v>
      </c>
      <c r="E120" s="26">
        <v>-4.2977504346712987</v>
      </c>
      <c r="F120" s="26">
        <v>-5.6990828514180469</v>
      </c>
      <c r="G120" s="26">
        <v>1.3404127999112281</v>
      </c>
      <c r="H120" s="26">
        <v>1.6007761338830861</v>
      </c>
      <c r="I120" s="26">
        <v>9.602052267501648</v>
      </c>
      <c r="J120" s="26">
        <v>-0.30399523205535406</v>
      </c>
      <c r="K120" s="26">
        <v>-16.354412840760009</v>
      </c>
      <c r="L120" s="26">
        <v>-1.8284687563242308</v>
      </c>
      <c r="M120" s="26">
        <v>0.45256140405144363</v>
      </c>
      <c r="N120" s="26" t="s">
        <v>65</v>
      </c>
      <c r="O120" s="26" t="s">
        <v>65</v>
      </c>
      <c r="P120" s="26">
        <v>-2.1397057134011299</v>
      </c>
    </row>
    <row r="121" spans="1:31" ht="16.5" customHeight="1">
      <c r="A121" s="21" t="s">
        <v>250</v>
      </c>
      <c r="C121" s="25" t="s">
        <v>8</v>
      </c>
      <c r="D121" s="47">
        <v>7.5173694764116838E-2</v>
      </c>
      <c r="E121" s="47">
        <v>9.2572888242048901E-2</v>
      </c>
      <c r="F121" s="47">
        <v>5.4819002958225171E-2</v>
      </c>
      <c r="G121" s="47">
        <v>-1.6942593414615792E-2</v>
      </c>
      <c r="H121" s="47">
        <v>-5.8072206303039109E-2</v>
      </c>
      <c r="I121" s="47">
        <v>-3.9478565686426603E-2</v>
      </c>
      <c r="J121" s="47">
        <v>-0.26200395475547511</v>
      </c>
      <c r="K121" s="47">
        <v>-0.49151768274848107</v>
      </c>
      <c r="L121" s="47">
        <v>-5.5820638397642508E-2</v>
      </c>
      <c r="M121" s="47">
        <v>-2.6415154820087938E-2</v>
      </c>
      <c r="N121" s="47" t="s">
        <v>65</v>
      </c>
      <c r="O121" s="47" t="s">
        <v>65</v>
      </c>
      <c r="P121" s="47">
        <v>-7.4776499693519405E-2</v>
      </c>
    </row>
    <row r="122" spans="1:31" ht="16.5" customHeight="1">
      <c r="A122" s="21" t="s">
        <v>251</v>
      </c>
      <c r="C122" s="25" t="s">
        <v>9</v>
      </c>
      <c r="D122" s="47">
        <v>-4.3363568410406117E-2</v>
      </c>
      <c r="E122" s="47">
        <v>4.5068025752261764E-3</v>
      </c>
      <c r="F122" s="47">
        <v>-3.8158242520298979E-2</v>
      </c>
      <c r="G122" s="47">
        <v>3.835340911213736E-3</v>
      </c>
      <c r="H122" s="47">
        <v>-3.3627926978647804E-2</v>
      </c>
      <c r="I122" s="47">
        <v>9.5587619733680906E-2</v>
      </c>
      <c r="J122" s="47">
        <v>-0.2658466682354268</v>
      </c>
      <c r="K122" s="47">
        <v>-0.64689580785250755</v>
      </c>
      <c r="L122" s="47">
        <v>-8.2348736501160924E-2</v>
      </c>
      <c r="M122" s="47">
        <v>-1.9629201004094265E-2</v>
      </c>
      <c r="N122" s="47" t="s">
        <v>65</v>
      </c>
      <c r="O122" s="47" t="s">
        <v>65</v>
      </c>
      <c r="P122" s="47">
        <v>-0.10717583670514841</v>
      </c>
    </row>
    <row r="123" spans="1:31"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9" t="str">
        <f>+P110</f>
        <v>Source : MKG_destination - Octobre 2025</v>
      </c>
    </row>
    <row r="124" spans="1:31">
      <c r="P124" s="48"/>
    </row>
    <row r="126" spans="1:31" ht="48" customHeight="1">
      <c r="C126" s="15" t="s">
        <v>48</v>
      </c>
      <c r="D126" s="16">
        <v>45658</v>
      </c>
      <c r="E126" s="16">
        <v>45689</v>
      </c>
      <c r="F126" s="16">
        <v>45717</v>
      </c>
      <c r="G126" s="16">
        <v>45748</v>
      </c>
      <c r="H126" s="16">
        <v>45778</v>
      </c>
      <c r="I126" s="16">
        <v>45809</v>
      </c>
      <c r="J126" s="16">
        <v>45839</v>
      </c>
      <c r="K126" s="16">
        <v>45870</v>
      </c>
      <c r="L126" s="16">
        <v>45901</v>
      </c>
      <c r="M126" s="16">
        <v>45931</v>
      </c>
      <c r="N126" s="16">
        <v>45962</v>
      </c>
      <c r="O126" s="16">
        <v>45992</v>
      </c>
      <c r="P126" s="17" t="s">
        <v>3</v>
      </c>
    </row>
    <row r="127" spans="1:31" ht="16.5" customHeight="1">
      <c r="A127" s="21" t="s">
        <v>252</v>
      </c>
      <c r="C127" s="18" t="s">
        <v>4</v>
      </c>
      <c r="D127" s="19">
        <v>0.52603199950227608</v>
      </c>
      <c r="E127" s="19">
        <v>0.57962279166934871</v>
      </c>
      <c r="F127" s="19">
        <v>0.62959117659334696</v>
      </c>
      <c r="G127" s="19">
        <v>0.71110313574665485</v>
      </c>
      <c r="H127" s="19">
        <v>0.73700541451835611</v>
      </c>
      <c r="I127" s="19">
        <v>0.82658146623175233</v>
      </c>
      <c r="J127" s="19">
        <v>0.68517856865456017</v>
      </c>
      <c r="K127" s="19">
        <v>0.50419466999683915</v>
      </c>
      <c r="L127" s="19">
        <v>0.7359892976588629</v>
      </c>
      <c r="M127" s="19">
        <v>0.74431121300412462</v>
      </c>
      <c r="N127" s="19" t="s">
        <v>65</v>
      </c>
      <c r="O127" s="19" t="s">
        <v>65</v>
      </c>
      <c r="P127" s="19">
        <v>0.66818886965177293</v>
      </c>
    </row>
    <row r="128" spans="1:31" ht="16.5" customHeight="1">
      <c r="A128" s="21" t="s">
        <v>253</v>
      </c>
      <c r="C128" s="18" t="s">
        <v>5</v>
      </c>
      <c r="D128" s="20">
        <v>121.96681905603964</v>
      </c>
      <c r="E128" s="20">
        <v>129.1582777203748</v>
      </c>
      <c r="F128" s="20">
        <v>123.69426633390304</v>
      </c>
      <c r="G128" s="20">
        <v>119.37310668120494</v>
      </c>
      <c r="H128" s="20">
        <v>140.12292887672439</v>
      </c>
      <c r="I128" s="20">
        <v>164.04634654852859</v>
      </c>
      <c r="J128" s="20">
        <v>114.62756797390436</v>
      </c>
      <c r="K128" s="20">
        <v>91.578607635712885</v>
      </c>
      <c r="L128" s="20">
        <v>146.99924299330004</v>
      </c>
      <c r="M128" s="20">
        <v>141.24386625537116</v>
      </c>
      <c r="N128" s="20" t="s">
        <v>65</v>
      </c>
      <c r="O128" s="20" t="s">
        <v>65</v>
      </c>
      <c r="P128" s="46">
        <v>131.44058351631926</v>
      </c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D128" s="22"/>
      <c r="AE128" s="22"/>
    </row>
    <row r="129" spans="1:28" ht="16.5" customHeight="1">
      <c r="A129" s="21" t="s">
        <v>254</v>
      </c>
      <c r="C129" s="18" t="s">
        <v>6</v>
      </c>
      <c r="D129" s="20">
        <v>64.158449700980839</v>
      </c>
      <c r="E129" s="20">
        <v>74.8630814994887</v>
      </c>
      <c r="F129" s="20">
        <v>77.876818679012842</v>
      </c>
      <c r="G129" s="20">
        <v>84.886590484824779</v>
      </c>
      <c r="H129" s="20">
        <v>103.27135728031639</v>
      </c>
      <c r="I129" s="20">
        <v>135.59766966004491</v>
      </c>
      <c r="J129" s="20">
        <v>78.540352952713093</v>
      </c>
      <c r="K129" s="20">
        <v>46.173445855658272</v>
      </c>
      <c r="L129" s="20">
        <v>108.18986960702341</v>
      </c>
      <c r="M129" s="20">
        <v>105.12939342192765</v>
      </c>
      <c r="N129" s="20" t="s">
        <v>65</v>
      </c>
      <c r="O129" s="20" t="s">
        <v>65</v>
      </c>
      <c r="P129" s="46">
        <v>87.827134926138825</v>
      </c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</row>
    <row r="130" spans="1:28" ht="6" customHeight="1"/>
    <row r="131" spans="1:28" ht="6" customHeight="1">
      <c r="D131" s="23"/>
      <c r="E131" s="23"/>
      <c r="F131" s="23"/>
      <c r="G131" s="23"/>
      <c r="H131" s="23"/>
      <c r="I131" s="23"/>
      <c r="J131" s="23"/>
    </row>
    <row r="132" spans="1:28" ht="16.5" customHeight="1">
      <c r="C132" s="24" t="s">
        <v>64</v>
      </c>
    </row>
    <row r="133" spans="1:28" ht="16.5" customHeight="1">
      <c r="A133" s="21" t="s">
        <v>255</v>
      </c>
      <c r="C133" s="25" t="s">
        <v>7</v>
      </c>
      <c r="D133" s="26">
        <v>-4.1322827780349014</v>
      </c>
      <c r="E133" s="26">
        <v>0.36975659231630598</v>
      </c>
      <c r="F133" s="26">
        <v>-5.6697409192726251</v>
      </c>
      <c r="G133" s="26">
        <v>3.8386017623225688</v>
      </c>
      <c r="H133" s="26">
        <v>5.1174484715272639</v>
      </c>
      <c r="I133" s="26">
        <v>14.84756070543839</v>
      </c>
      <c r="J133" s="26">
        <v>6.4644849984802466</v>
      </c>
      <c r="K133" s="26">
        <v>-8.0606777978225796</v>
      </c>
      <c r="L133" s="26">
        <v>-0.52863900726818347</v>
      </c>
      <c r="M133" s="26">
        <v>-0.94359882563447295</v>
      </c>
      <c r="N133" s="26" t="s">
        <v>65</v>
      </c>
      <c r="O133" s="26" t="s">
        <v>65</v>
      </c>
      <c r="P133" s="26">
        <v>1.1349729671704334</v>
      </c>
    </row>
    <row r="134" spans="1:28" ht="16.5" customHeight="1">
      <c r="A134" s="21" t="s">
        <v>256</v>
      </c>
      <c r="C134" s="25" t="s">
        <v>8</v>
      </c>
      <c r="D134" s="47">
        <v>-3.1509036988200956E-2</v>
      </c>
      <c r="E134" s="47">
        <v>1.4375298176751539E-2</v>
      </c>
      <c r="F134" s="47">
        <v>-5.1221156529423606E-2</v>
      </c>
      <c r="G134" s="47">
        <v>-8.8010512907595873E-2</v>
      </c>
      <c r="H134" s="47">
        <v>3.4858703002442759E-3</v>
      </c>
      <c r="I134" s="47">
        <v>0.1313377962808322</v>
      </c>
      <c r="J134" s="47">
        <v>-0.29106101331807266</v>
      </c>
      <c r="K134" s="47">
        <v>-0.49899365216570135</v>
      </c>
      <c r="L134" s="47">
        <v>-2.9389107804599135E-2</v>
      </c>
      <c r="M134" s="47">
        <v>-3.453040996782597E-2</v>
      </c>
      <c r="N134" s="47" t="s">
        <v>65</v>
      </c>
      <c r="O134" s="47" t="s">
        <v>65</v>
      </c>
      <c r="P134" s="47">
        <v>-8.8565773696762773E-2</v>
      </c>
    </row>
    <row r="135" spans="1:28" ht="16.5" customHeight="1">
      <c r="A135" s="21" t="s">
        <v>257</v>
      </c>
      <c r="C135" s="25" t="s">
        <v>9</v>
      </c>
      <c r="D135" s="47">
        <v>-0.10204828922835996</v>
      </c>
      <c r="E135" s="47">
        <v>2.088780946843416E-2</v>
      </c>
      <c r="F135" s="47">
        <v>-0.12960407507969807</v>
      </c>
      <c r="G135" s="47">
        <v>-3.5971336884573435E-2</v>
      </c>
      <c r="H135" s="47">
        <v>7.8362738782125962E-2</v>
      </c>
      <c r="I135" s="47">
        <v>0.37905142950344195</v>
      </c>
      <c r="J135" s="47">
        <v>-0.2172064377106816</v>
      </c>
      <c r="K135" s="47">
        <v>-0.56805043645615849</v>
      </c>
      <c r="L135" s="47">
        <v>-3.6310996475520829E-2</v>
      </c>
      <c r="M135" s="47">
        <v>-4.6616902226990442E-2</v>
      </c>
      <c r="N135" s="47" t="s">
        <v>65</v>
      </c>
      <c r="O135" s="47" t="s">
        <v>65</v>
      </c>
      <c r="P135" s="47">
        <v>-7.2816815614887953E-2</v>
      </c>
    </row>
    <row r="136" spans="1:28"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9" t="str">
        <f>+P123</f>
        <v>Source : MKG_destination - Octobre 2025</v>
      </c>
    </row>
    <row r="138" spans="1:28" ht="13.5" customHeight="1">
      <c r="C138" s="4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56" orientation="portrait" horizontalDpi="4294967292" verticalDpi="4294967292" r:id="rId1"/>
  <headerFooter alignWithMargins="0">
    <oddFooter>&amp;C&amp;"Arial,Gras"Observatoire mensuel des performances hôtelières
Paris
&amp;P</oddFooter>
  </headerFooter>
  <rowBreaks count="1" manualBreakCount="1">
    <brk id="71" min="1" max="25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612AC-6EB6-49F8-892C-A4538CD06E44}">
  <sheetPr>
    <tabColor rgb="FF1B4395"/>
  </sheetPr>
  <dimension ref="A1:AE349"/>
  <sheetViews>
    <sheetView tabSelected="1" view="pageBreakPreview" zoomScale="80" zoomScaleNormal="85" zoomScaleSheetLayoutView="80" workbookViewId="0">
      <selection activeCell="O49" sqref="O49"/>
    </sheetView>
  </sheetViews>
  <sheetFormatPr baseColWidth="10" defaultColWidth="10.88671875" defaultRowHeight="13.2"/>
  <cols>
    <col min="1" max="1" width="57.44140625" style="21" customWidth="1"/>
    <col min="2" max="2" width="1.5546875" style="21" customWidth="1"/>
    <col min="3" max="3" width="35.109375" style="21" customWidth="1"/>
    <col min="4" max="15" width="8.44140625" style="22" customWidth="1"/>
    <col min="16" max="16" width="17" style="22" customWidth="1"/>
    <col min="17" max="17" width="1.5546875" style="21" customWidth="1"/>
    <col min="18" max="29" width="10" style="22" customWidth="1"/>
    <col min="30" max="257" width="10.88671875" style="21"/>
    <col min="258" max="258" width="1.5546875" style="21" customWidth="1"/>
    <col min="259" max="259" width="35.109375" style="21" customWidth="1"/>
    <col min="260" max="271" width="8.44140625" style="21" customWidth="1"/>
    <col min="272" max="272" width="17" style="21" customWidth="1"/>
    <col min="273" max="273" width="1.5546875" style="21" customWidth="1"/>
    <col min="274" max="285" width="10" style="21" customWidth="1"/>
    <col min="286" max="513" width="10.88671875" style="21"/>
    <col min="514" max="514" width="1.5546875" style="21" customWidth="1"/>
    <col min="515" max="515" width="35.109375" style="21" customWidth="1"/>
    <col min="516" max="527" width="8.44140625" style="21" customWidth="1"/>
    <col min="528" max="528" width="17" style="21" customWidth="1"/>
    <col min="529" max="529" width="1.5546875" style="21" customWidth="1"/>
    <col min="530" max="541" width="10" style="21" customWidth="1"/>
    <col min="542" max="769" width="10.88671875" style="21"/>
    <col min="770" max="770" width="1.5546875" style="21" customWidth="1"/>
    <col min="771" max="771" width="35.109375" style="21" customWidth="1"/>
    <col min="772" max="783" width="8.44140625" style="21" customWidth="1"/>
    <col min="784" max="784" width="17" style="21" customWidth="1"/>
    <col min="785" max="785" width="1.5546875" style="21" customWidth="1"/>
    <col min="786" max="797" width="10" style="21" customWidth="1"/>
    <col min="798" max="1025" width="10.88671875" style="21"/>
    <col min="1026" max="1026" width="1.5546875" style="21" customWidth="1"/>
    <col min="1027" max="1027" width="35.109375" style="21" customWidth="1"/>
    <col min="1028" max="1039" width="8.44140625" style="21" customWidth="1"/>
    <col min="1040" max="1040" width="17" style="21" customWidth="1"/>
    <col min="1041" max="1041" width="1.5546875" style="21" customWidth="1"/>
    <col min="1042" max="1053" width="10" style="21" customWidth="1"/>
    <col min="1054" max="1281" width="10.88671875" style="21"/>
    <col min="1282" max="1282" width="1.5546875" style="21" customWidth="1"/>
    <col min="1283" max="1283" width="35.109375" style="21" customWidth="1"/>
    <col min="1284" max="1295" width="8.44140625" style="21" customWidth="1"/>
    <col min="1296" max="1296" width="17" style="21" customWidth="1"/>
    <col min="1297" max="1297" width="1.5546875" style="21" customWidth="1"/>
    <col min="1298" max="1309" width="10" style="21" customWidth="1"/>
    <col min="1310" max="1537" width="10.88671875" style="21"/>
    <col min="1538" max="1538" width="1.5546875" style="21" customWidth="1"/>
    <col min="1539" max="1539" width="35.109375" style="21" customWidth="1"/>
    <col min="1540" max="1551" width="8.44140625" style="21" customWidth="1"/>
    <col min="1552" max="1552" width="17" style="21" customWidth="1"/>
    <col min="1553" max="1553" width="1.5546875" style="21" customWidth="1"/>
    <col min="1554" max="1565" width="10" style="21" customWidth="1"/>
    <col min="1566" max="1793" width="10.88671875" style="21"/>
    <col min="1794" max="1794" width="1.5546875" style="21" customWidth="1"/>
    <col min="1795" max="1795" width="35.109375" style="21" customWidth="1"/>
    <col min="1796" max="1807" width="8.44140625" style="21" customWidth="1"/>
    <col min="1808" max="1808" width="17" style="21" customWidth="1"/>
    <col min="1809" max="1809" width="1.5546875" style="21" customWidth="1"/>
    <col min="1810" max="1821" width="10" style="21" customWidth="1"/>
    <col min="1822" max="2049" width="10.88671875" style="21"/>
    <col min="2050" max="2050" width="1.5546875" style="21" customWidth="1"/>
    <col min="2051" max="2051" width="35.109375" style="21" customWidth="1"/>
    <col min="2052" max="2063" width="8.44140625" style="21" customWidth="1"/>
    <col min="2064" max="2064" width="17" style="21" customWidth="1"/>
    <col min="2065" max="2065" width="1.5546875" style="21" customWidth="1"/>
    <col min="2066" max="2077" width="10" style="21" customWidth="1"/>
    <col min="2078" max="2305" width="10.88671875" style="21"/>
    <col min="2306" max="2306" width="1.5546875" style="21" customWidth="1"/>
    <col min="2307" max="2307" width="35.109375" style="21" customWidth="1"/>
    <col min="2308" max="2319" width="8.44140625" style="21" customWidth="1"/>
    <col min="2320" max="2320" width="17" style="21" customWidth="1"/>
    <col min="2321" max="2321" width="1.5546875" style="21" customWidth="1"/>
    <col min="2322" max="2333" width="10" style="21" customWidth="1"/>
    <col min="2334" max="2561" width="10.88671875" style="21"/>
    <col min="2562" max="2562" width="1.5546875" style="21" customWidth="1"/>
    <col min="2563" max="2563" width="35.109375" style="21" customWidth="1"/>
    <col min="2564" max="2575" width="8.44140625" style="21" customWidth="1"/>
    <col min="2576" max="2576" width="17" style="21" customWidth="1"/>
    <col min="2577" max="2577" width="1.5546875" style="21" customWidth="1"/>
    <col min="2578" max="2589" width="10" style="21" customWidth="1"/>
    <col min="2590" max="2817" width="10.88671875" style="21"/>
    <col min="2818" max="2818" width="1.5546875" style="21" customWidth="1"/>
    <col min="2819" max="2819" width="35.109375" style="21" customWidth="1"/>
    <col min="2820" max="2831" width="8.44140625" style="21" customWidth="1"/>
    <col min="2832" max="2832" width="17" style="21" customWidth="1"/>
    <col min="2833" max="2833" width="1.5546875" style="21" customWidth="1"/>
    <col min="2834" max="2845" width="10" style="21" customWidth="1"/>
    <col min="2846" max="3073" width="10.88671875" style="21"/>
    <col min="3074" max="3074" width="1.5546875" style="21" customWidth="1"/>
    <col min="3075" max="3075" width="35.109375" style="21" customWidth="1"/>
    <col min="3076" max="3087" width="8.44140625" style="21" customWidth="1"/>
    <col min="3088" max="3088" width="17" style="21" customWidth="1"/>
    <col min="3089" max="3089" width="1.5546875" style="21" customWidth="1"/>
    <col min="3090" max="3101" width="10" style="21" customWidth="1"/>
    <col min="3102" max="3329" width="10.88671875" style="21"/>
    <col min="3330" max="3330" width="1.5546875" style="21" customWidth="1"/>
    <col min="3331" max="3331" width="35.109375" style="21" customWidth="1"/>
    <col min="3332" max="3343" width="8.44140625" style="21" customWidth="1"/>
    <col min="3344" max="3344" width="17" style="21" customWidth="1"/>
    <col min="3345" max="3345" width="1.5546875" style="21" customWidth="1"/>
    <col min="3346" max="3357" width="10" style="21" customWidth="1"/>
    <col min="3358" max="3585" width="10.88671875" style="21"/>
    <col min="3586" max="3586" width="1.5546875" style="21" customWidth="1"/>
    <col min="3587" max="3587" width="35.109375" style="21" customWidth="1"/>
    <col min="3588" max="3599" width="8.44140625" style="21" customWidth="1"/>
    <col min="3600" max="3600" width="17" style="21" customWidth="1"/>
    <col min="3601" max="3601" width="1.5546875" style="21" customWidth="1"/>
    <col min="3602" max="3613" width="10" style="21" customWidth="1"/>
    <col min="3614" max="3841" width="10.88671875" style="21"/>
    <col min="3842" max="3842" width="1.5546875" style="21" customWidth="1"/>
    <col min="3843" max="3843" width="35.109375" style="21" customWidth="1"/>
    <col min="3844" max="3855" width="8.44140625" style="21" customWidth="1"/>
    <col min="3856" max="3856" width="17" style="21" customWidth="1"/>
    <col min="3857" max="3857" width="1.5546875" style="21" customWidth="1"/>
    <col min="3858" max="3869" width="10" style="21" customWidth="1"/>
    <col min="3870" max="4097" width="10.88671875" style="21"/>
    <col min="4098" max="4098" width="1.5546875" style="21" customWidth="1"/>
    <col min="4099" max="4099" width="35.109375" style="21" customWidth="1"/>
    <col min="4100" max="4111" width="8.44140625" style="21" customWidth="1"/>
    <col min="4112" max="4112" width="17" style="21" customWidth="1"/>
    <col min="4113" max="4113" width="1.5546875" style="21" customWidth="1"/>
    <col min="4114" max="4125" width="10" style="21" customWidth="1"/>
    <col min="4126" max="4353" width="10.88671875" style="21"/>
    <col min="4354" max="4354" width="1.5546875" style="21" customWidth="1"/>
    <col min="4355" max="4355" width="35.109375" style="21" customWidth="1"/>
    <col min="4356" max="4367" width="8.44140625" style="21" customWidth="1"/>
    <col min="4368" max="4368" width="17" style="21" customWidth="1"/>
    <col min="4369" max="4369" width="1.5546875" style="21" customWidth="1"/>
    <col min="4370" max="4381" width="10" style="21" customWidth="1"/>
    <col min="4382" max="4609" width="10.88671875" style="21"/>
    <col min="4610" max="4610" width="1.5546875" style="21" customWidth="1"/>
    <col min="4611" max="4611" width="35.109375" style="21" customWidth="1"/>
    <col min="4612" max="4623" width="8.44140625" style="21" customWidth="1"/>
    <col min="4624" max="4624" width="17" style="21" customWidth="1"/>
    <col min="4625" max="4625" width="1.5546875" style="21" customWidth="1"/>
    <col min="4626" max="4637" width="10" style="21" customWidth="1"/>
    <col min="4638" max="4865" width="10.88671875" style="21"/>
    <col min="4866" max="4866" width="1.5546875" style="21" customWidth="1"/>
    <col min="4867" max="4867" width="35.109375" style="21" customWidth="1"/>
    <col min="4868" max="4879" width="8.44140625" style="21" customWidth="1"/>
    <col min="4880" max="4880" width="17" style="21" customWidth="1"/>
    <col min="4881" max="4881" width="1.5546875" style="21" customWidth="1"/>
    <col min="4882" max="4893" width="10" style="21" customWidth="1"/>
    <col min="4894" max="5121" width="10.88671875" style="21"/>
    <col min="5122" max="5122" width="1.5546875" style="21" customWidth="1"/>
    <col min="5123" max="5123" width="35.109375" style="21" customWidth="1"/>
    <col min="5124" max="5135" width="8.44140625" style="21" customWidth="1"/>
    <col min="5136" max="5136" width="17" style="21" customWidth="1"/>
    <col min="5137" max="5137" width="1.5546875" style="21" customWidth="1"/>
    <col min="5138" max="5149" width="10" style="21" customWidth="1"/>
    <col min="5150" max="5377" width="10.88671875" style="21"/>
    <col min="5378" max="5378" width="1.5546875" style="21" customWidth="1"/>
    <col min="5379" max="5379" width="35.109375" style="21" customWidth="1"/>
    <col min="5380" max="5391" width="8.44140625" style="21" customWidth="1"/>
    <col min="5392" max="5392" width="17" style="21" customWidth="1"/>
    <col min="5393" max="5393" width="1.5546875" style="21" customWidth="1"/>
    <col min="5394" max="5405" width="10" style="21" customWidth="1"/>
    <col min="5406" max="5633" width="10.88671875" style="21"/>
    <col min="5634" max="5634" width="1.5546875" style="21" customWidth="1"/>
    <col min="5635" max="5635" width="35.109375" style="21" customWidth="1"/>
    <col min="5636" max="5647" width="8.44140625" style="21" customWidth="1"/>
    <col min="5648" max="5648" width="17" style="21" customWidth="1"/>
    <col min="5649" max="5649" width="1.5546875" style="21" customWidth="1"/>
    <col min="5650" max="5661" width="10" style="21" customWidth="1"/>
    <col min="5662" max="5889" width="10.88671875" style="21"/>
    <col min="5890" max="5890" width="1.5546875" style="21" customWidth="1"/>
    <col min="5891" max="5891" width="35.109375" style="21" customWidth="1"/>
    <col min="5892" max="5903" width="8.44140625" style="21" customWidth="1"/>
    <col min="5904" max="5904" width="17" style="21" customWidth="1"/>
    <col min="5905" max="5905" width="1.5546875" style="21" customWidth="1"/>
    <col min="5906" max="5917" width="10" style="21" customWidth="1"/>
    <col min="5918" max="6145" width="10.88671875" style="21"/>
    <col min="6146" max="6146" width="1.5546875" style="21" customWidth="1"/>
    <col min="6147" max="6147" width="35.109375" style="21" customWidth="1"/>
    <col min="6148" max="6159" width="8.44140625" style="21" customWidth="1"/>
    <col min="6160" max="6160" width="17" style="21" customWidth="1"/>
    <col min="6161" max="6161" width="1.5546875" style="21" customWidth="1"/>
    <col min="6162" max="6173" width="10" style="21" customWidth="1"/>
    <col min="6174" max="6401" width="10.88671875" style="21"/>
    <col min="6402" max="6402" width="1.5546875" style="21" customWidth="1"/>
    <col min="6403" max="6403" width="35.109375" style="21" customWidth="1"/>
    <col min="6404" max="6415" width="8.44140625" style="21" customWidth="1"/>
    <col min="6416" max="6416" width="17" style="21" customWidth="1"/>
    <col min="6417" max="6417" width="1.5546875" style="21" customWidth="1"/>
    <col min="6418" max="6429" width="10" style="21" customWidth="1"/>
    <col min="6430" max="6657" width="10.88671875" style="21"/>
    <col min="6658" max="6658" width="1.5546875" style="21" customWidth="1"/>
    <col min="6659" max="6659" width="35.109375" style="21" customWidth="1"/>
    <col min="6660" max="6671" width="8.44140625" style="21" customWidth="1"/>
    <col min="6672" max="6672" width="17" style="21" customWidth="1"/>
    <col min="6673" max="6673" width="1.5546875" style="21" customWidth="1"/>
    <col min="6674" max="6685" width="10" style="21" customWidth="1"/>
    <col min="6686" max="6913" width="10.88671875" style="21"/>
    <col min="6914" max="6914" width="1.5546875" style="21" customWidth="1"/>
    <col min="6915" max="6915" width="35.109375" style="21" customWidth="1"/>
    <col min="6916" max="6927" width="8.44140625" style="21" customWidth="1"/>
    <col min="6928" max="6928" width="17" style="21" customWidth="1"/>
    <col min="6929" max="6929" width="1.5546875" style="21" customWidth="1"/>
    <col min="6930" max="6941" width="10" style="21" customWidth="1"/>
    <col min="6942" max="7169" width="10.88671875" style="21"/>
    <col min="7170" max="7170" width="1.5546875" style="21" customWidth="1"/>
    <col min="7171" max="7171" width="35.109375" style="21" customWidth="1"/>
    <col min="7172" max="7183" width="8.44140625" style="21" customWidth="1"/>
    <col min="7184" max="7184" width="17" style="21" customWidth="1"/>
    <col min="7185" max="7185" width="1.5546875" style="21" customWidth="1"/>
    <col min="7186" max="7197" width="10" style="21" customWidth="1"/>
    <col min="7198" max="7425" width="10.88671875" style="21"/>
    <col min="7426" max="7426" width="1.5546875" style="21" customWidth="1"/>
    <col min="7427" max="7427" width="35.109375" style="21" customWidth="1"/>
    <col min="7428" max="7439" width="8.44140625" style="21" customWidth="1"/>
    <col min="7440" max="7440" width="17" style="21" customWidth="1"/>
    <col min="7441" max="7441" width="1.5546875" style="21" customWidth="1"/>
    <col min="7442" max="7453" width="10" style="21" customWidth="1"/>
    <col min="7454" max="7681" width="10.88671875" style="21"/>
    <col min="7682" max="7682" width="1.5546875" style="21" customWidth="1"/>
    <col min="7683" max="7683" width="35.109375" style="21" customWidth="1"/>
    <col min="7684" max="7695" width="8.44140625" style="21" customWidth="1"/>
    <col min="7696" max="7696" width="17" style="21" customWidth="1"/>
    <col min="7697" max="7697" width="1.5546875" style="21" customWidth="1"/>
    <col min="7698" max="7709" width="10" style="21" customWidth="1"/>
    <col min="7710" max="7937" width="10.88671875" style="21"/>
    <col min="7938" max="7938" width="1.5546875" style="21" customWidth="1"/>
    <col min="7939" max="7939" width="35.109375" style="21" customWidth="1"/>
    <col min="7940" max="7951" width="8.44140625" style="21" customWidth="1"/>
    <col min="7952" max="7952" width="17" style="21" customWidth="1"/>
    <col min="7953" max="7953" width="1.5546875" style="21" customWidth="1"/>
    <col min="7954" max="7965" width="10" style="21" customWidth="1"/>
    <col min="7966" max="8193" width="10.88671875" style="21"/>
    <col min="8194" max="8194" width="1.5546875" style="21" customWidth="1"/>
    <col min="8195" max="8195" width="35.109375" style="21" customWidth="1"/>
    <col min="8196" max="8207" width="8.44140625" style="21" customWidth="1"/>
    <col min="8208" max="8208" width="17" style="21" customWidth="1"/>
    <col min="8209" max="8209" width="1.5546875" style="21" customWidth="1"/>
    <col min="8210" max="8221" width="10" style="21" customWidth="1"/>
    <col min="8222" max="8449" width="10.88671875" style="21"/>
    <col min="8450" max="8450" width="1.5546875" style="21" customWidth="1"/>
    <col min="8451" max="8451" width="35.109375" style="21" customWidth="1"/>
    <col min="8452" max="8463" width="8.44140625" style="21" customWidth="1"/>
    <col min="8464" max="8464" width="17" style="21" customWidth="1"/>
    <col min="8465" max="8465" width="1.5546875" style="21" customWidth="1"/>
    <col min="8466" max="8477" width="10" style="21" customWidth="1"/>
    <col min="8478" max="8705" width="10.88671875" style="21"/>
    <col min="8706" max="8706" width="1.5546875" style="21" customWidth="1"/>
    <col min="8707" max="8707" width="35.109375" style="21" customWidth="1"/>
    <col min="8708" max="8719" width="8.44140625" style="21" customWidth="1"/>
    <col min="8720" max="8720" width="17" style="21" customWidth="1"/>
    <col min="8721" max="8721" width="1.5546875" style="21" customWidth="1"/>
    <col min="8722" max="8733" width="10" style="21" customWidth="1"/>
    <col min="8734" max="8961" width="10.88671875" style="21"/>
    <col min="8962" max="8962" width="1.5546875" style="21" customWidth="1"/>
    <col min="8963" max="8963" width="35.109375" style="21" customWidth="1"/>
    <col min="8964" max="8975" width="8.44140625" style="21" customWidth="1"/>
    <col min="8976" max="8976" width="17" style="21" customWidth="1"/>
    <col min="8977" max="8977" width="1.5546875" style="21" customWidth="1"/>
    <col min="8978" max="8989" width="10" style="21" customWidth="1"/>
    <col min="8990" max="9217" width="10.88671875" style="21"/>
    <col min="9218" max="9218" width="1.5546875" style="21" customWidth="1"/>
    <col min="9219" max="9219" width="35.109375" style="21" customWidth="1"/>
    <col min="9220" max="9231" width="8.44140625" style="21" customWidth="1"/>
    <col min="9232" max="9232" width="17" style="21" customWidth="1"/>
    <col min="9233" max="9233" width="1.5546875" style="21" customWidth="1"/>
    <col min="9234" max="9245" width="10" style="21" customWidth="1"/>
    <col min="9246" max="9473" width="10.88671875" style="21"/>
    <col min="9474" max="9474" width="1.5546875" style="21" customWidth="1"/>
    <col min="9475" max="9475" width="35.109375" style="21" customWidth="1"/>
    <col min="9476" max="9487" width="8.44140625" style="21" customWidth="1"/>
    <col min="9488" max="9488" width="17" style="21" customWidth="1"/>
    <col min="9489" max="9489" width="1.5546875" style="21" customWidth="1"/>
    <col min="9490" max="9501" width="10" style="21" customWidth="1"/>
    <col min="9502" max="9729" width="10.88671875" style="21"/>
    <col min="9730" max="9730" width="1.5546875" style="21" customWidth="1"/>
    <col min="9731" max="9731" width="35.109375" style="21" customWidth="1"/>
    <col min="9732" max="9743" width="8.44140625" style="21" customWidth="1"/>
    <col min="9744" max="9744" width="17" style="21" customWidth="1"/>
    <col min="9745" max="9745" width="1.5546875" style="21" customWidth="1"/>
    <col min="9746" max="9757" width="10" style="21" customWidth="1"/>
    <col min="9758" max="9985" width="10.88671875" style="21"/>
    <col min="9986" max="9986" width="1.5546875" style="21" customWidth="1"/>
    <col min="9987" max="9987" width="35.109375" style="21" customWidth="1"/>
    <col min="9988" max="9999" width="8.44140625" style="21" customWidth="1"/>
    <col min="10000" max="10000" width="17" style="21" customWidth="1"/>
    <col min="10001" max="10001" width="1.5546875" style="21" customWidth="1"/>
    <col min="10002" max="10013" width="10" style="21" customWidth="1"/>
    <col min="10014" max="10241" width="10.88671875" style="21"/>
    <col min="10242" max="10242" width="1.5546875" style="21" customWidth="1"/>
    <col min="10243" max="10243" width="35.109375" style="21" customWidth="1"/>
    <col min="10244" max="10255" width="8.44140625" style="21" customWidth="1"/>
    <col min="10256" max="10256" width="17" style="21" customWidth="1"/>
    <col min="10257" max="10257" width="1.5546875" style="21" customWidth="1"/>
    <col min="10258" max="10269" width="10" style="21" customWidth="1"/>
    <col min="10270" max="10497" width="10.88671875" style="21"/>
    <col min="10498" max="10498" width="1.5546875" style="21" customWidth="1"/>
    <col min="10499" max="10499" width="35.109375" style="21" customWidth="1"/>
    <col min="10500" max="10511" width="8.44140625" style="21" customWidth="1"/>
    <col min="10512" max="10512" width="17" style="21" customWidth="1"/>
    <col min="10513" max="10513" width="1.5546875" style="21" customWidth="1"/>
    <col min="10514" max="10525" width="10" style="21" customWidth="1"/>
    <col min="10526" max="10753" width="10.88671875" style="21"/>
    <col min="10754" max="10754" width="1.5546875" style="21" customWidth="1"/>
    <col min="10755" max="10755" width="35.109375" style="21" customWidth="1"/>
    <col min="10756" max="10767" width="8.44140625" style="21" customWidth="1"/>
    <col min="10768" max="10768" width="17" style="21" customWidth="1"/>
    <col min="10769" max="10769" width="1.5546875" style="21" customWidth="1"/>
    <col min="10770" max="10781" width="10" style="21" customWidth="1"/>
    <col min="10782" max="11009" width="10.88671875" style="21"/>
    <col min="11010" max="11010" width="1.5546875" style="21" customWidth="1"/>
    <col min="11011" max="11011" width="35.109375" style="21" customWidth="1"/>
    <col min="11012" max="11023" width="8.44140625" style="21" customWidth="1"/>
    <col min="11024" max="11024" width="17" style="21" customWidth="1"/>
    <col min="11025" max="11025" width="1.5546875" style="21" customWidth="1"/>
    <col min="11026" max="11037" width="10" style="21" customWidth="1"/>
    <col min="11038" max="11265" width="10.88671875" style="21"/>
    <col min="11266" max="11266" width="1.5546875" style="21" customWidth="1"/>
    <col min="11267" max="11267" width="35.109375" style="21" customWidth="1"/>
    <col min="11268" max="11279" width="8.44140625" style="21" customWidth="1"/>
    <col min="11280" max="11280" width="17" style="21" customWidth="1"/>
    <col min="11281" max="11281" width="1.5546875" style="21" customWidth="1"/>
    <col min="11282" max="11293" width="10" style="21" customWidth="1"/>
    <col min="11294" max="11521" width="10.88671875" style="21"/>
    <col min="11522" max="11522" width="1.5546875" style="21" customWidth="1"/>
    <col min="11523" max="11523" width="35.109375" style="21" customWidth="1"/>
    <col min="11524" max="11535" width="8.44140625" style="21" customWidth="1"/>
    <col min="11536" max="11536" width="17" style="21" customWidth="1"/>
    <col min="11537" max="11537" width="1.5546875" style="21" customWidth="1"/>
    <col min="11538" max="11549" width="10" style="21" customWidth="1"/>
    <col min="11550" max="11777" width="10.88671875" style="21"/>
    <col min="11778" max="11778" width="1.5546875" style="21" customWidth="1"/>
    <col min="11779" max="11779" width="35.109375" style="21" customWidth="1"/>
    <col min="11780" max="11791" width="8.44140625" style="21" customWidth="1"/>
    <col min="11792" max="11792" width="17" style="21" customWidth="1"/>
    <col min="11793" max="11793" width="1.5546875" style="21" customWidth="1"/>
    <col min="11794" max="11805" width="10" style="21" customWidth="1"/>
    <col min="11806" max="12033" width="10.88671875" style="21"/>
    <col min="12034" max="12034" width="1.5546875" style="21" customWidth="1"/>
    <col min="12035" max="12035" width="35.109375" style="21" customWidth="1"/>
    <col min="12036" max="12047" width="8.44140625" style="21" customWidth="1"/>
    <col min="12048" max="12048" width="17" style="21" customWidth="1"/>
    <col min="12049" max="12049" width="1.5546875" style="21" customWidth="1"/>
    <col min="12050" max="12061" width="10" style="21" customWidth="1"/>
    <col min="12062" max="12289" width="10.88671875" style="21"/>
    <col min="12290" max="12290" width="1.5546875" style="21" customWidth="1"/>
    <col min="12291" max="12291" width="35.109375" style="21" customWidth="1"/>
    <col min="12292" max="12303" width="8.44140625" style="21" customWidth="1"/>
    <col min="12304" max="12304" width="17" style="21" customWidth="1"/>
    <col min="12305" max="12305" width="1.5546875" style="21" customWidth="1"/>
    <col min="12306" max="12317" width="10" style="21" customWidth="1"/>
    <col min="12318" max="12545" width="10.88671875" style="21"/>
    <col min="12546" max="12546" width="1.5546875" style="21" customWidth="1"/>
    <col min="12547" max="12547" width="35.109375" style="21" customWidth="1"/>
    <col min="12548" max="12559" width="8.44140625" style="21" customWidth="1"/>
    <col min="12560" max="12560" width="17" style="21" customWidth="1"/>
    <col min="12561" max="12561" width="1.5546875" style="21" customWidth="1"/>
    <col min="12562" max="12573" width="10" style="21" customWidth="1"/>
    <col min="12574" max="12801" width="10.88671875" style="21"/>
    <col min="12802" max="12802" width="1.5546875" style="21" customWidth="1"/>
    <col min="12803" max="12803" width="35.109375" style="21" customWidth="1"/>
    <col min="12804" max="12815" width="8.44140625" style="21" customWidth="1"/>
    <col min="12816" max="12816" width="17" style="21" customWidth="1"/>
    <col min="12817" max="12817" width="1.5546875" style="21" customWidth="1"/>
    <col min="12818" max="12829" width="10" style="21" customWidth="1"/>
    <col min="12830" max="13057" width="10.88671875" style="21"/>
    <col min="13058" max="13058" width="1.5546875" style="21" customWidth="1"/>
    <col min="13059" max="13059" width="35.109375" style="21" customWidth="1"/>
    <col min="13060" max="13071" width="8.44140625" style="21" customWidth="1"/>
    <col min="13072" max="13072" width="17" style="21" customWidth="1"/>
    <col min="13073" max="13073" width="1.5546875" style="21" customWidth="1"/>
    <col min="13074" max="13085" width="10" style="21" customWidth="1"/>
    <col min="13086" max="13313" width="10.88671875" style="21"/>
    <col min="13314" max="13314" width="1.5546875" style="21" customWidth="1"/>
    <col min="13315" max="13315" width="35.109375" style="21" customWidth="1"/>
    <col min="13316" max="13327" width="8.44140625" style="21" customWidth="1"/>
    <col min="13328" max="13328" width="17" style="21" customWidth="1"/>
    <col min="13329" max="13329" width="1.5546875" style="21" customWidth="1"/>
    <col min="13330" max="13341" width="10" style="21" customWidth="1"/>
    <col min="13342" max="13569" width="10.88671875" style="21"/>
    <col min="13570" max="13570" width="1.5546875" style="21" customWidth="1"/>
    <col min="13571" max="13571" width="35.109375" style="21" customWidth="1"/>
    <col min="13572" max="13583" width="8.44140625" style="21" customWidth="1"/>
    <col min="13584" max="13584" width="17" style="21" customWidth="1"/>
    <col min="13585" max="13585" width="1.5546875" style="21" customWidth="1"/>
    <col min="13586" max="13597" width="10" style="21" customWidth="1"/>
    <col min="13598" max="13825" width="10.88671875" style="21"/>
    <col min="13826" max="13826" width="1.5546875" style="21" customWidth="1"/>
    <col min="13827" max="13827" width="35.109375" style="21" customWidth="1"/>
    <col min="13828" max="13839" width="8.44140625" style="21" customWidth="1"/>
    <col min="13840" max="13840" width="17" style="21" customWidth="1"/>
    <col min="13841" max="13841" width="1.5546875" style="21" customWidth="1"/>
    <col min="13842" max="13853" width="10" style="21" customWidth="1"/>
    <col min="13854" max="14081" width="10.88671875" style="21"/>
    <col min="14082" max="14082" width="1.5546875" style="21" customWidth="1"/>
    <col min="14083" max="14083" width="35.109375" style="21" customWidth="1"/>
    <col min="14084" max="14095" width="8.44140625" style="21" customWidth="1"/>
    <col min="14096" max="14096" width="17" style="21" customWidth="1"/>
    <col min="14097" max="14097" width="1.5546875" style="21" customWidth="1"/>
    <col min="14098" max="14109" width="10" style="21" customWidth="1"/>
    <col min="14110" max="14337" width="10.88671875" style="21"/>
    <col min="14338" max="14338" width="1.5546875" style="21" customWidth="1"/>
    <col min="14339" max="14339" width="35.109375" style="21" customWidth="1"/>
    <col min="14340" max="14351" width="8.44140625" style="21" customWidth="1"/>
    <col min="14352" max="14352" width="17" style="21" customWidth="1"/>
    <col min="14353" max="14353" width="1.5546875" style="21" customWidth="1"/>
    <col min="14354" max="14365" width="10" style="21" customWidth="1"/>
    <col min="14366" max="14593" width="10.88671875" style="21"/>
    <col min="14594" max="14594" width="1.5546875" style="21" customWidth="1"/>
    <col min="14595" max="14595" width="35.109375" style="21" customWidth="1"/>
    <col min="14596" max="14607" width="8.44140625" style="21" customWidth="1"/>
    <col min="14608" max="14608" width="17" style="21" customWidth="1"/>
    <col min="14609" max="14609" width="1.5546875" style="21" customWidth="1"/>
    <col min="14610" max="14621" width="10" style="21" customWidth="1"/>
    <col min="14622" max="14849" width="10.88671875" style="21"/>
    <col min="14850" max="14850" width="1.5546875" style="21" customWidth="1"/>
    <col min="14851" max="14851" width="35.109375" style="21" customWidth="1"/>
    <col min="14852" max="14863" width="8.44140625" style="21" customWidth="1"/>
    <col min="14864" max="14864" width="17" style="21" customWidth="1"/>
    <col min="14865" max="14865" width="1.5546875" style="21" customWidth="1"/>
    <col min="14866" max="14877" width="10" style="21" customWidth="1"/>
    <col min="14878" max="15105" width="10.88671875" style="21"/>
    <col min="15106" max="15106" width="1.5546875" style="21" customWidth="1"/>
    <col min="15107" max="15107" width="35.109375" style="21" customWidth="1"/>
    <col min="15108" max="15119" width="8.44140625" style="21" customWidth="1"/>
    <col min="15120" max="15120" width="17" style="21" customWidth="1"/>
    <col min="15121" max="15121" width="1.5546875" style="21" customWidth="1"/>
    <col min="15122" max="15133" width="10" style="21" customWidth="1"/>
    <col min="15134" max="15361" width="10.88671875" style="21"/>
    <col min="15362" max="15362" width="1.5546875" style="21" customWidth="1"/>
    <col min="15363" max="15363" width="35.109375" style="21" customWidth="1"/>
    <col min="15364" max="15375" width="8.44140625" style="21" customWidth="1"/>
    <col min="15376" max="15376" width="17" style="21" customWidth="1"/>
    <col min="15377" max="15377" width="1.5546875" style="21" customWidth="1"/>
    <col min="15378" max="15389" width="10" style="21" customWidth="1"/>
    <col min="15390" max="15617" width="10.88671875" style="21"/>
    <col min="15618" max="15618" width="1.5546875" style="21" customWidth="1"/>
    <col min="15619" max="15619" width="35.109375" style="21" customWidth="1"/>
    <col min="15620" max="15631" width="8.44140625" style="21" customWidth="1"/>
    <col min="15632" max="15632" width="17" style="21" customWidth="1"/>
    <col min="15633" max="15633" width="1.5546875" style="21" customWidth="1"/>
    <col min="15634" max="15645" width="10" style="21" customWidth="1"/>
    <col min="15646" max="15873" width="10.88671875" style="21"/>
    <col min="15874" max="15874" width="1.5546875" style="21" customWidth="1"/>
    <col min="15875" max="15875" width="35.109375" style="21" customWidth="1"/>
    <col min="15876" max="15887" width="8.44140625" style="21" customWidth="1"/>
    <col min="15888" max="15888" width="17" style="21" customWidth="1"/>
    <col min="15889" max="15889" width="1.5546875" style="21" customWidth="1"/>
    <col min="15890" max="15901" width="10" style="21" customWidth="1"/>
    <col min="15902" max="16129" width="10.88671875" style="21"/>
    <col min="16130" max="16130" width="1.5546875" style="21" customWidth="1"/>
    <col min="16131" max="16131" width="35.109375" style="21" customWidth="1"/>
    <col min="16132" max="16143" width="8.44140625" style="21" customWidth="1"/>
    <col min="16144" max="16144" width="17" style="21" customWidth="1"/>
    <col min="16145" max="16145" width="1.5546875" style="21" customWidth="1"/>
    <col min="16146" max="16157" width="10" style="21" customWidth="1"/>
    <col min="16158" max="16384" width="10.88671875" style="21"/>
  </cols>
  <sheetData>
    <row r="1" spans="1:31" ht="24"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31" ht="24"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4" spans="1:31" ht="24"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31" ht="24.6">
      <c r="B5" s="43" t="s">
        <v>49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31" ht="24">
      <c r="C6" s="45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31" ht="48" customHeight="1">
      <c r="C7" s="15" t="s">
        <v>38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</row>
    <row r="8" spans="1:31" ht="16.5" customHeight="1">
      <c r="A8" s="21" t="s">
        <v>258</v>
      </c>
      <c r="C8" s="18" t="s">
        <v>4</v>
      </c>
      <c r="D8" s="19">
        <v>0.58020397274891244</v>
      </c>
      <c r="E8" s="19">
        <v>0.62796483097055611</v>
      </c>
      <c r="F8" s="19">
        <v>0.63452488132263873</v>
      </c>
      <c r="G8" s="19">
        <v>0.777277531177341</v>
      </c>
      <c r="H8" s="19">
        <v>0.77767217429448754</v>
      </c>
      <c r="I8" s="19">
        <v>0.84235890932149649</v>
      </c>
      <c r="J8" s="19">
        <v>0.72223001543055254</v>
      </c>
      <c r="K8" s="19">
        <v>0.6142532779675578</v>
      </c>
      <c r="L8" s="19">
        <v>0.79060452335658427</v>
      </c>
      <c r="M8" s="19">
        <v>0.80415038762861291</v>
      </c>
      <c r="N8" s="19" t="s">
        <v>65</v>
      </c>
      <c r="O8" s="19" t="s">
        <v>65</v>
      </c>
      <c r="P8" s="19">
        <v>0.71710798208299764</v>
      </c>
    </row>
    <row r="9" spans="1:31" ht="16.5" customHeight="1">
      <c r="A9" s="21" t="s">
        <v>259</v>
      </c>
      <c r="C9" s="18" t="s">
        <v>5</v>
      </c>
      <c r="D9" s="20">
        <v>60.022903325545101</v>
      </c>
      <c r="E9" s="20">
        <v>57.962463722277995</v>
      </c>
      <c r="F9" s="20">
        <v>62.728549982062525</v>
      </c>
      <c r="G9" s="20">
        <v>65.724913075235222</v>
      </c>
      <c r="H9" s="20">
        <v>67.805181847140702</v>
      </c>
      <c r="I9" s="20">
        <v>91.016840826683733</v>
      </c>
      <c r="J9" s="20">
        <v>66.68485948772198</v>
      </c>
      <c r="K9" s="20">
        <v>59.015132344723021</v>
      </c>
      <c r="L9" s="20">
        <v>71.609701256232711</v>
      </c>
      <c r="M9" s="20">
        <v>69.415807333068358</v>
      </c>
      <c r="N9" s="20" t="s">
        <v>65</v>
      </c>
      <c r="O9" s="20" t="s">
        <v>65</v>
      </c>
      <c r="P9" s="46">
        <v>68.097103244996404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D9" s="22"/>
      <c r="AE9" s="22"/>
    </row>
    <row r="10" spans="1:31" ht="16.5" customHeight="1">
      <c r="A10" s="21" t="s">
        <v>260</v>
      </c>
      <c r="C10" s="18" t="s">
        <v>6</v>
      </c>
      <c r="D10" s="20">
        <v>34.825526965405174</v>
      </c>
      <c r="E10" s="20">
        <v>36.398388733997294</v>
      </c>
      <c r="F10" s="20">
        <v>39.80282573290944</v>
      </c>
      <c r="G10" s="20">
        <v>51.086498171964173</v>
      </c>
      <c r="H10" s="20">
        <v>52.73020319549903</v>
      </c>
      <c r="I10" s="20">
        <v>76.668846768653566</v>
      </c>
      <c r="J10" s="20">
        <v>48.161807096801667</v>
      </c>
      <c r="K10" s="20">
        <v>36.250238492435358</v>
      </c>
      <c r="L10" s="20">
        <v>56.614953729391246</v>
      </c>
      <c r="M10" s="20">
        <v>55.820748374440036</v>
      </c>
      <c r="N10" s="20" t="s">
        <v>65</v>
      </c>
      <c r="O10" s="20" t="s">
        <v>65</v>
      </c>
      <c r="P10" s="46">
        <v>48.832976293716918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31" ht="6" customHeight="1"/>
    <row r="12" spans="1:31" ht="6" customHeight="1">
      <c r="D12" s="23"/>
      <c r="E12" s="23"/>
      <c r="F12" s="23"/>
      <c r="G12" s="23"/>
      <c r="H12" s="23"/>
      <c r="I12" s="23"/>
      <c r="J12" s="23"/>
    </row>
    <row r="13" spans="1:31" ht="16.5" customHeight="1">
      <c r="C13" s="24" t="s">
        <v>64</v>
      </c>
    </row>
    <row r="14" spans="1:31" ht="16.5" customHeight="1">
      <c r="A14" s="21" t="s">
        <v>261</v>
      </c>
      <c r="C14" s="25" t="s">
        <v>7</v>
      </c>
      <c r="D14" s="26">
        <v>1.576992530575394</v>
      </c>
      <c r="E14" s="26">
        <v>8.9347212298975904</v>
      </c>
      <c r="F14" s="26">
        <v>-3.1403051042131813</v>
      </c>
      <c r="G14" s="26">
        <v>8.4126555774457152</v>
      </c>
      <c r="H14" s="26">
        <v>4.6653541773761908</v>
      </c>
      <c r="I14" s="26">
        <v>10.726560991521994</v>
      </c>
      <c r="J14" s="26">
        <v>1.3373411966709492</v>
      </c>
      <c r="K14" s="26">
        <v>-8.6077100428567981</v>
      </c>
      <c r="L14" s="26">
        <v>0.36664402352950543</v>
      </c>
      <c r="M14" s="26">
        <v>2.7104504020306286</v>
      </c>
      <c r="N14" s="26" t="s">
        <v>65</v>
      </c>
      <c r="O14" s="26" t="s">
        <v>65</v>
      </c>
      <c r="P14" s="26">
        <v>2.6447655882688936</v>
      </c>
    </row>
    <row r="15" spans="1:31" ht="16.5" customHeight="1">
      <c r="A15" s="21" t="s">
        <v>262</v>
      </c>
      <c r="C15" s="25" t="s">
        <v>8</v>
      </c>
      <c r="D15" s="47">
        <v>-3.8030510942577922E-2</v>
      </c>
      <c r="E15" s="47">
        <v>-6.9253820239934094E-2</v>
      </c>
      <c r="F15" s="47">
        <v>-9.2740197331037222E-2</v>
      </c>
      <c r="G15" s="47">
        <v>1.2817507256769556E-2</v>
      </c>
      <c r="H15" s="47">
        <v>-1.4165668823374666E-2</v>
      </c>
      <c r="I15" s="47">
        <v>0.13119490689013058</v>
      </c>
      <c r="J15" s="47">
        <v>-0.28075075459716459</v>
      </c>
      <c r="K15" s="47">
        <v>-0.43615124465548916</v>
      </c>
      <c r="L15" s="47">
        <v>-8.4769564778507278E-2</v>
      </c>
      <c r="M15" s="47">
        <v>-0.14534119814145674</v>
      </c>
      <c r="N15" s="47" t="s">
        <v>65</v>
      </c>
      <c r="O15" s="47" t="s">
        <v>65</v>
      </c>
      <c r="P15" s="47">
        <v>-0.11928256354831135</v>
      </c>
    </row>
    <row r="16" spans="1:31" ht="16.5" customHeight="1">
      <c r="A16" s="21" t="s">
        <v>263</v>
      </c>
      <c r="C16" s="25" t="s">
        <v>9</v>
      </c>
      <c r="D16" s="47">
        <v>-1.1153700343413009E-2</v>
      </c>
      <c r="E16" s="47">
        <v>8.5140640016646341E-2</v>
      </c>
      <c r="F16" s="47">
        <v>-0.13552369462407732</v>
      </c>
      <c r="G16" s="47">
        <v>0.13574144668289434</v>
      </c>
      <c r="H16" s="47">
        <v>4.8750187360706132E-2</v>
      </c>
      <c r="I16" s="47">
        <v>0.29626009211024251</v>
      </c>
      <c r="J16" s="47">
        <v>-0.26718127324012508</v>
      </c>
      <c r="K16" s="47">
        <v>-0.50545348747903285</v>
      </c>
      <c r="L16" s="47">
        <v>-8.0505394872086189E-2</v>
      </c>
      <c r="M16" s="47">
        <v>-0.11552944130749077</v>
      </c>
      <c r="N16" s="47" t="s">
        <v>65</v>
      </c>
      <c r="O16" s="47" t="s">
        <v>65</v>
      </c>
      <c r="P16" s="47">
        <v>-8.5556995703253591E-2</v>
      </c>
    </row>
    <row r="17" spans="1:3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600</v>
      </c>
    </row>
    <row r="18" spans="1:31">
      <c r="C18" s="30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52"/>
    </row>
    <row r="19" spans="1:31"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52"/>
    </row>
    <row r="20" spans="1:31" ht="48" customHeight="1">
      <c r="C20" s="15" t="s">
        <v>39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</row>
    <row r="21" spans="1:31" ht="16.5" customHeight="1">
      <c r="A21" s="21" t="s">
        <v>264</v>
      </c>
      <c r="C21" s="18" t="s">
        <v>4</v>
      </c>
      <c r="D21" s="19">
        <v>0.58375416647641665</v>
      </c>
      <c r="E21" s="19">
        <v>0.6039131757343994</v>
      </c>
      <c r="F21" s="19">
        <v>0.64349507831814412</v>
      </c>
      <c r="G21" s="19">
        <v>0.70168641535401521</v>
      </c>
      <c r="H21" s="19">
        <v>0.66727541769686072</v>
      </c>
      <c r="I21" s="19">
        <v>0.76506075202428192</v>
      </c>
      <c r="J21" s="19">
        <v>0.64835395452388778</v>
      </c>
      <c r="K21" s="19">
        <v>0.54711651843252684</v>
      </c>
      <c r="L21" s="19">
        <v>0.73276349388900797</v>
      </c>
      <c r="M21" s="19">
        <v>0.76159037415397834</v>
      </c>
      <c r="N21" s="19" t="s">
        <v>65</v>
      </c>
      <c r="O21" s="19" t="s">
        <v>65</v>
      </c>
      <c r="P21" s="19">
        <v>0.66499510484733959</v>
      </c>
    </row>
    <row r="22" spans="1:31" ht="16.5" customHeight="1">
      <c r="A22" s="21" t="s">
        <v>265</v>
      </c>
      <c r="C22" s="18" t="s">
        <v>5</v>
      </c>
      <c r="D22" s="20">
        <v>85.630082634749854</v>
      </c>
      <c r="E22" s="20">
        <v>82.045180293650716</v>
      </c>
      <c r="F22" s="20">
        <v>86.94774098934262</v>
      </c>
      <c r="G22" s="20">
        <v>86.356752868617079</v>
      </c>
      <c r="H22" s="20">
        <v>89.778604568134284</v>
      </c>
      <c r="I22" s="20">
        <v>122.58272925701982</v>
      </c>
      <c r="J22" s="20">
        <v>92.002237750151281</v>
      </c>
      <c r="K22" s="20">
        <v>81.144218803515642</v>
      </c>
      <c r="L22" s="20">
        <v>102.45812270144181</v>
      </c>
      <c r="M22" s="20">
        <v>93.409429551247115</v>
      </c>
      <c r="N22" s="20" t="s">
        <v>65</v>
      </c>
      <c r="O22" s="20" t="s">
        <v>65</v>
      </c>
      <c r="P22" s="46">
        <v>93.189030668732897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D22" s="22"/>
      <c r="AE22" s="22"/>
    </row>
    <row r="23" spans="1:31" ht="16.5" customHeight="1">
      <c r="A23" s="21" t="s">
        <v>266</v>
      </c>
      <c r="C23" s="18" t="s">
        <v>6</v>
      </c>
      <c r="D23" s="20">
        <v>49.986917513755081</v>
      </c>
      <c r="E23" s="20">
        <v>49.548165384839976</v>
      </c>
      <c r="F23" s="20">
        <v>55.95044339752274</v>
      </c>
      <c r="G23" s="20">
        <v>60.595360361992498</v>
      </c>
      <c r="H23" s="20">
        <v>59.907055863443098</v>
      </c>
      <c r="I23" s="20">
        <v>93.783235030564541</v>
      </c>
      <c r="J23" s="20">
        <v>59.650014670357493</v>
      </c>
      <c r="K23" s="20">
        <v>44.395342482706653</v>
      </c>
      <c r="L23" s="20">
        <v>75.077571968017196</v>
      </c>
      <c r="M23" s="20">
        <v>71.139722401443976</v>
      </c>
      <c r="N23" s="20" t="s">
        <v>65</v>
      </c>
      <c r="O23" s="20" t="s">
        <v>65</v>
      </c>
      <c r="P23" s="46">
        <v>61.970249220175972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31" ht="6" customHeight="1"/>
    <row r="25" spans="1:31" ht="6" customHeight="1">
      <c r="D25" s="23"/>
      <c r="E25" s="23"/>
      <c r="F25" s="23"/>
      <c r="G25" s="23"/>
      <c r="H25" s="23"/>
      <c r="I25" s="23"/>
      <c r="J25" s="23"/>
    </row>
    <row r="26" spans="1:31" ht="16.5" customHeight="1">
      <c r="C26" s="24" t="s">
        <v>64</v>
      </c>
    </row>
    <row r="27" spans="1:31" ht="16.5" customHeight="1">
      <c r="A27" s="21" t="s">
        <v>267</v>
      </c>
      <c r="C27" s="25" t="s">
        <v>7</v>
      </c>
      <c r="D27" s="26">
        <v>-4.1633118481575142</v>
      </c>
      <c r="E27" s="26">
        <v>-3.5039015707349908E-2</v>
      </c>
      <c r="F27" s="26">
        <v>-6.4163789772504032</v>
      </c>
      <c r="G27" s="26">
        <v>2.4669537756646265</v>
      </c>
      <c r="H27" s="26">
        <v>-3.2391986042106025</v>
      </c>
      <c r="I27" s="26">
        <v>9.433814614631908</v>
      </c>
      <c r="J27" s="26">
        <v>-0.55252612197657092</v>
      </c>
      <c r="K27" s="26">
        <v>-8.1953991464399181</v>
      </c>
      <c r="L27" s="26">
        <v>-2.7024157451843722</v>
      </c>
      <c r="M27" s="26">
        <v>-0.28473297006441634</v>
      </c>
      <c r="N27" s="26" t="s">
        <v>65</v>
      </c>
      <c r="O27" s="26" t="s">
        <v>65</v>
      </c>
      <c r="P27" s="26">
        <v>-1.4672380369824767</v>
      </c>
    </row>
    <row r="28" spans="1:31" ht="16.5" customHeight="1">
      <c r="A28" s="21" t="s">
        <v>268</v>
      </c>
      <c r="C28" s="25" t="s">
        <v>8</v>
      </c>
      <c r="D28" s="47">
        <v>2.24105661620293E-2</v>
      </c>
      <c r="E28" s="47">
        <v>1.0146396782683809E-2</v>
      </c>
      <c r="F28" s="47">
        <v>-3.7306722649235846E-2</v>
      </c>
      <c r="G28" s="47">
        <v>-6.6800970995778863E-2</v>
      </c>
      <c r="H28" s="47">
        <v>-2.4743747606700839E-2</v>
      </c>
      <c r="I28" s="47">
        <v>8.8397410853612302E-2</v>
      </c>
      <c r="J28" s="47">
        <v>-0.30688134720259486</v>
      </c>
      <c r="K28" s="47">
        <v>-0.45247021584969149</v>
      </c>
      <c r="L28" s="47">
        <v>-0.11286144456921998</v>
      </c>
      <c r="M28" s="47">
        <v>-0.13630611427707029</v>
      </c>
      <c r="N28" s="47" t="s">
        <v>65</v>
      </c>
      <c r="O28" s="47" t="s">
        <v>65</v>
      </c>
      <c r="P28" s="47">
        <v>-0.12075164151494022</v>
      </c>
    </row>
    <row r="29" spans="1:31" ht="16.5" customHeight="1">
      <c r="A29" s="21" t="s">
        <v>269</v>
      </c>
      <c r="C29" s="25" t="s">
        <v>9</v>
      </c>
      <c r="D29" s="47">
        <v>-4.5653082175012405E-2</v>
      </c>
      <c r="E29" s="47">
        <v>9.5606501406311217E-3</v>
      </c>
      <c r="F29" s="47">
        <v>-0.12459461212344058</v>
      </c>
      <c r="G29" s="47">
        <v>-3.2796517868723174E-2</v>
      </c>
      <c r="H29" s="47">
        <v>-6.9894467428981089E-2</v>
      </c>
      <c r="I29" s="47">
        <v>0.24148214828538705</v>
      </c>
      <c r="J29" s="47">
        <v>-0.31273818057608316</v>
      </c>
      <c r="K29" s="47">
        <v>-0.52380125195900007</v>
      </c>
      <c r="L29" s="47">
        <v>-0.14441522405122853</v>
      </c>
      <c r="M29" s="47">
        <v>-0.13952314718986769</v>
      </c>
      <c r="N29" s="47" t="s">
        <v>65</v>
      </c>
      <c r="O29" s="47" t="s">
        <v>65</v>
      </c>
      <c r="P29" s="47">
        <v>-0.13973249117426301</v>
      </c>
    </row>
    <row r="30" spans="1:3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+P17</f>
        <v>Source : MKG_destination - Octobre 2025</v>
      </c>
    </row>
    <row r="31" spans="1:31" ht="13.5" customHeight="1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31">
      <c r="D32" s="13"/>
      <c r="P32" s="48"/>
    </row>
    <row r="33" spans="1:31" ht="48" customHeight="1">
      <c r="C33" s="15" t="s">
        <v>40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</row>
    <row r="34" spans="1:31" ht="16.5" customHeight="1">
      <c r="A34" s="21" t="s">
        <v>270</v>
      </c>
      <c r="C34" s="18" t="s">
        <v>4</v>
      </c>
      <c r="D34" s="19">
        <v>0.52997169253740628</v>
      </c>
      <c r="E34" s="19">
        <v>0.50237636038021771</v>
      </c>
      <c r="F34" s="19">
        <v>0.59318108997698871</v>
      </c>
      <c r="G34" s="19">
        <v>0.70498215420720678</v>
      </c>
      <c r="H34" s="19">
        <v>0.73826484586431085</v>
      </c>
      <c r="I34" s="19">
        <v>0.79292544235839768</v>
      </c>
      <c r="J34" s="19">
        <v>0.70404703393784807</v>
      </c>
      <c r="K34" s="19">
        <v>0.53553986375089435</v>
      </c>
      <c r="L34" s="19">
        <v>0.75641210721331986</v>
      </c>
      <c r="M34" s="19">
        <v>0.71524559056832671</v>
      </c>
      <c r="N34" s="19" t="s">
        <v>65</v>
      </c>
      <c r="O34" s="19" t="s">
        <v>65</v>
      </c>
      <c r="P34" s="19">
        <v>0.65756130446835859</v>
      </c>
    </row>
    <row r="35" spans="1:31" ht="16.5" customHeight="1">
      <c r="A35" s="21" t="s">
        <v>271</v>
      </c>
      <c r="C35" s="18" t="s">
        <v>5</v>
      </c>
      <c r="D35" s="20">
        <v>119.3361543992487</v>
      </c>
      <c r="E35" s="20">
        <v>106.42159542743539</v>
      </c>
      <c r="F35" s="20">
        <v>108.84089730290457</v>
      </c>
      <c r="G35" s="20">
        <v>108.14055149311095</v>
      </c>
      <c r="H35" s="20">
        <v>109.88853682767666</v>
      </c>
      <c r="I35" s="20">
        <v>158.64051200897418</v>
      </c>
      <c r="J35" s="20">
        <v>116.62148018104095</v>
      </c>
      <c r="K35" s="20">
        <v>108.92834155001162</v>
      </c>
      <c r="L35" s="20">
        <v>127.36024741819878</v>
      </c>
      <c r="M35" s="20">
        <v>118.17028348301658</v>
      </c>
      <c r="N35" s="20" t="s">
        <v>65</v>
      </c>
      <c r="O35" s="20" t="s">
        <v>65</v>
      </c>
      <c r="P35" s="46">
        <v>119.50069036972228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D35" s="22"/>
      <c r="AE35" s="22"/>
    </row>
    <row r="36" spans="1:31" ht="16.5" customHeight="1">
      <c r="A36" s="21" t="s">
        <v>272</v>
      </c>
      <c r="C36" s="18" t="s">
        <v>6</v>
      </c>
      <c r="D36" s="20">
        <v>63.244783727875074</v>
      </c>
      <c r="E36" s="20">
        <v>53.463693776691002</v>
      </c>
      <c r="F36" s="20">
        <v>64.562362096210421</v>
      </c>
      <c r="G36" s="20">
        <v>76.237158948768723</v>
      </c>
      <c r="H36" s="20">
        <v>81.126843703339347</v>
      </c>
      <c r="I36" s="20">
        <v>125.79009816067855</v>
      </c>
      <c r="J36" s="20">
        <v>82.107007214903419</v>
      </c>
      <c r="K36" s="20">
        <v>58.335469192304103</v>
      </c>
      <c r="L36" s="20">
        <v>96.336833124809516</v>
      </c>
      <c r="M36" s="20">
        <v>84.520774197436779</v>
      </c>
      <c r="N36" s="20" t="s">
        <v>65</v>
      </c>
      <c r="O36" s="20" t="s">
        <v>65</v>
      </c>
      <c r="P36" s="46">
        <v>78.579029844383996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31" ht="6" customHeight="1"/>
    <row r="38" spans="1:31" ht="6" customHeight="1">
      <c r="D38" s="23"/>
      <c r="E38" s="23"/>
      <c r="F38" s="23"/>
      <c r="G38" s="23"/>
      <c r="H38" s="23"/>
      <c r="I38" s="23"/>
      <c r="J38" s="23"/>
    </row>
    <row r="39" spans="1:31" ht="16.5" customHeight="1">
      <c r="C39" s="24" t="s">
        <v>64</v>
      </c>
    </row>
    <row r="40" spans="1:31" ht="16.5" customHeight="1">
      <c r="A40" s="21" t="s">
        <v>273</v>
      </c>
      <c r="C40" s="25" t="s">
        <v>7</v>
      </c>
      <c r="D40" s="26">
        <v>-6.4962041836125088</v>
      </c>
      <c r="E40" s="26">
        <v>-6.1202264964776099</v>
      </c>
      <c r="F40" s="26">
        <v>-9.1112934348764885</v>
      </c>
      <c r="G40" s="26">
        <v>-0.58021595182834451</v>
      </c>
      <c r="H40" s="26">
        <v>1.060752169720347</v>
      </c>
      <c r="I40" s="26">
        <v>2.248185508742373</v>
      </c>
      <c r="J40" s="26">
        <v>-8.1842784707748741</v>
      </c>
      <c r="K40" s="26">
        <v>-22.428220362708807</v>
      </c>
      <c r="L40" s="26">
        <v>-3.3889058589788967</v>
      </c>
      <c r="M40" s="26">
        <v>-2.5989983513236115</v>
      </c>
      <c r="N40" s="26" t="s">
        <v>65</v>
      </c>
      <c r="O40" s="26" t="s">
        <v>65</v>
      </c>
      <c r="P40" s="26">
        <v>-5.5906597059386165</v>
      </c>
    </row>
    <row r="41" spans="1:31" ht="16.5" customHeight="1">
      <c r="A41" s="21" t="s">
        <v>274</v>
      </c>
      <c r="C41" s="25" t="s">
        <v>8</v>
      </c>
      <c r="D41" s="47">
        <v>7.7272027580468805E-2</v>
      </c>
      <c r="E41" s="47">
        <v>2.382072648886191E-2</v>
      </c>
      <c r="F41" s="47">
        <v>-2.4921950526836545E-2</v>
      </c>
      <c r="G41" s="47">
        <v>-2.0960269779498053E-2</v>
      </c>
      <c r="H41" s="47">
        <v>-4.8090095611879047E-3</v>
      </c>
      <c r="I41" s="47">
        <v>0.20630151034035626</v>
      </c>
      <c r="J41" s="47">
        <v>-0.2660487208709269</v>
      </c>
      <c r="K41" s="47">
        <v>-0.37547201912152861</v>
      </c>
      <c r="L41" s="47">
        <v>-8.946937632598928E-2</v>
      </c>
      <c r="M41" s="47">
        <v>-0.12762643342197189</v>
      </c>
      <c r="N41" s="47" t="s">
        <v>65</v>
      </c>
      <c r="O41" s="47" t="s">
        <v>65</v>
      </c>
      <c r="P41" s="47">
        <v>-8.4548802385592703E-2</v>
      </c>
    </row>
    <row r="42" spans="1:31" ht="16.5" customHeight="1">
      <c r="A42" s="21" t="s">
        <v>275</v>
      </c>
      <c r="C42" s="25" t="s">
        <v>9</v>
      </c>
      <c r="D42" s="47">
        <v>-4.0357527580428099E-2</v>
      </c>
      <c r="E42" s="47">
        <v>-8.7361892157549192E-2</v>
      </c>
      <c r="F42" s="47">
        <v>-0.15475243150189366</v>
      </c>
      <c r="G42" s="47">
        <v>-2.8952208515037547E-2</v>
      </c>
      <c r="H42" s="47">
        <v>9.6985198394463623E-3</v>
      </c>
      <c r="I42" s="47">
        <v>0.24150187568219139</v>
      </c>
      <c r="J42" s="47">
        <v>-0.34248261160036753</v>
      </c>
      <c r="K42" s="47">
        <v>-0.55981848363204112</v>
      </c>
      <c r="L42" s="47">
        <v>-0.12851401777242888</v>
      </c>
      <c r="M42" s="47">
        <v>-0.1582145155453093</v>
      </c>
      <c r="N42" s="47" t="s">
        <v>65</v>
      </c>
      <c r="O42" s="47" t="s">
        <v>65</v>
      </c>
      <c r="P42" s="47">
        <v>-0.15628259885067586</v>
      </c>
    </row>
    <row r="43" spans="1:3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+P30</f>
        <v>Source : MKG_destination - Octobre 2025</v>
      </c>
    </row>
    <row r="44" spans="1:31">
      <c r="P44" s="48"/>
    </row>
    <row r="45" spans="1:31">
      <c r="P45" s="48"/>
    </row>
    <row r="46" spans="1:31" ht="48" customHeight="1">
      <c r="C46" s="15" t="s">
        <v>41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</row>
    <row r="47" spans="1:31" ht="16.5" customHeight="1">
      <c r="A47" s="21" t="s">
        <v>276</v>
      </c>
      <c r="C47" s="18" t="s">
        <v>4</v>
      </c>
      <c r="D47" s="19">
        <v>0.6319857840959574</v>
      </c>
      <c r="E47" s="19">
        <v>0.61771665187814251</v>
      </c>
      <c r="F47" s="19">
        <v>0.68611037292940025</v>
      </c>
      <c r="G47" s="19">
        <v>0.73508755928493252</v>
      </c>
      <c r="H47" s="19">
        <v>0.72628870552745983</v>
      </c>
      <c r="I47" s="19">
        <v>0.84809720311783587</v>
      </c>
      <c r="J47" s="19">
        <v>0.73237807048771808</v>
      </c>
      <c r="K47" s="19">
        <v>0.59378972217178139</v>
      </c>
      <c r="L47" s="19">
        <v>0.82798634812286687</v>
      </c>
      <c r="M47" s="19">
        <v>0.82813396284693108</v>
      </c>
      <c r="N47" s="19" t="s">
        <v>65</v>
      </c>
      <c r="O47" s="19" t="s">
        <v>65</v>
      </c>
      <c r="P47" s="19">
        <v>0.72347277075256344</v>
      </c>
    </row>
    <row r="48" spans="1:31" ht="16.5" customHeight="1">
      <c r="A48" s="21" t="s">
        <v>277</v>
      </c>
      <c r="C48" s="18" t="s">
        <v>5</v>
      </c>
      <c r="D48" s="20">
        <v>186.19205482039928</v>
      </c>
      <c r="E48" s="20">
        <v>175.52231091892108</v>
      </c>
      <c r="F48" s="20">
        <v>178.2064242947518</v>
      </c>
      <c r="G48" s="20">
        <v>179.5984436069235</v>
      </c>
      <c r="H48" s="20">
        <v>196.51048188217689</v>
      </c>
      <c r="I48" s="20">
        <v>272.03818186732985</v>
      </c>
      <c r="J48" s="20">
        <v>207.56819252035484</v>
      </c>
      <c r="K48" s="20">
        <v>190.56949302370032</v>
      </c>
      <c r="L48" s="20">
        <v>218.12018411651553</v>
      </c>
      <c r="M48" s="20">
        <v>197.45375939098466</v>
      </c>
      <c r="N48" s="20" t="s">
        <v>65</v>
      </c>
      <c r="O48" s="20" t="s">
        <v>65</v>
      </c>
      <c r="P48" s="46">
        <v>202.43435351937873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D48" s="22"/>
      <c r="AE48" s="22"/>
    </row>
    <row r="49" spans="1:31" ht="16.5" customHeight="1">
      <c r="A49" s="21" t="s">
        <v>278</v>
      </c>
      <c r="C49" s="18" t="s">
        <v>6</v>
      </c>
      <c r="D49" s="20">
        <v>117.67073175810751</v>
      </c>
      <c r="E49" s="20">
        <v>108.42305423075027</v>
      </c>
      <c r="F49" s="20">
        <v>122.26927623128709</v>
      </c>
      <c r="G49" s="20">
        <v>132.02058156238598</v>
      </c>
      <c r="H49" s="20">
        <v>142.72334350878361</v>
      </c>
      <c r="I49" s="20">
        <v>230.71482118294361</v>
      </c>
      <c r="J49" s="20">
        <v>152.01839233268066</v>
      </c>
      <c r="K49" s="20">
        <v>113.15820631696023</v>
      </c>
      <c r="L49" s="20">
        <v>180.60053469852105</v>
      </c>
      <c r="M49" s="20">
        <v>163.51816424348056</v>
      </c>
      <c r="N49" s="20" t="s">
        <v>65</v>
      </c>
      <c r="O49" s="20" t="s">
        <v>65</v>
      </c>
      <c r="P49" s="46">
        <v>146.45574263616888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</row>
    <row r="50" spans="1:31" ht="6" customHeight="1"/>
    <row r="51" spans="1:31" ht="6" customHeight="1">
      <c r="D51" s="23"/>
      <c r="E51" s="23"/>
      <c r="F51" s="23"/>
      <c r="G51" s="23"/>
      <c r="H51" s="23"/>
      <c r="I51" s="23"/>
      <c r="J51" s="23"/>
    </row>
    <row r="52" spans="1:31" ht="16.5" customHeight="1">
      <c r="C52" s="24" t="s">
        <v>64</v>
      </c>
    </row>
    <row r="53" spans="1:31" ht="16.5" customHeight="1">
      <c r="A53" s="21" t="s">
        <v>279</v>
      </c>
      <c r="C53" s="25" t="s">
        <v>7</v>
      </c>
      <c r="D53" s="26">
        <v>-3.4903075167251996</v>
      </c>
      <c r="E53" s="26">
        <v>3.8598189310019348</v>
      </c>
      <c r="F53" s="26">
        <v>4.8304571048913614</v>
      </c>
      <c r="G53" s="26">
        <v>7.5714136047466347</v>
      </c>
      <c r="H53" s="26">
        <v>-3.5483289515910621</v>
      </c>
      <c r="I53" s="26">
        <v>6.2158636564934806</v>
      </c>
      <c r="J53" s="26">
        <v>-5.3540269950905444</v>
      </c>
      <c r="K53" s="26">
        <v>-12.665756217326651</v>
      </c>
      <c r="L53" s="26">
        <v>0.41965958757527178</v>
      </c>
      <c r="M53" s="26">
        <v>3.9455558567902727</v>
      </c>
      <c r="N53" s="26" t="s">
        <v>65</v>
      </c>
      <c r="O53" s="26" t="s">
        <v>65</v>
      </c>
      <c r="P53" s="26">
        <v>0.16248834286197722</v>
      </c>
    </row>
    <row r="54" spans="1:31" ht="16.5" customHeight="1">
      <c r="A54" s="21" t="s">
        <v>280</v>
      </c>
      <c r="C54" s="25" t="s">
        <v>8</v>
      </c>
      <c r="D54" s="47">
        <v>3.0616225811327613E-2</v>
      </c>
      <c r="E54" s="47">
        <v>4.2117172610420806E-3</v>
      </c>
      <c r="F54" s="47">
        <v>-4.941117426054098E-2</v>
      </c>
      <c r="G54" s="47">
        <v>-0.14121156726624706</v>
      </c>
      <c r="H54" s="47">
        <v>5.8142151282676968E-2</v>
      </c>
      <c r="I54" s="47">
        <v>0.20939960721575934</v>
      </c>
      <c r="J54" s="47">
        <v>-0.40004138448432935</v>
      </c>
      <c r="K54" s="47">
        <v>-0.47848634039260085</v>
      </c>
      <c r="L54" s="47">
        <v>-7.9809796902942542E-2</v>
      </c>
      <c r="M54" s="47">
        <v>-0.11030180176184567</v>
      </c>
      <c r="N54" s="47" t="s">
        <v>65</v>
      </c>
      <c r="O54" s="47" t="s">
        <v>65</v>
      </c>
      <c r="P54" s="47">
        <v>-0.14512199461923914</v>
      </c>
    </row>
    <row r="55" spans="1:31" ht="16.5" customHeight="1">
      <c r="A55" s="21" t="s">
        <v>281</v>
      </c>
      <c r="C55" s="25" t="s">
        <v>9</v>
      </c>
      <c r="D55" s="47">
        <v>-2.3323310137472686E-2</v>
      </c>
      <c r="E55" s="47">
        <v>7.1142330728786396E-2</v>
      </c>
      <c r="F55" s="47">
        <v>2.2582190076773756E-2</v>
      </c>
      <c r="G55" s="47">
        <v>-4.2599124088390061E-2</v>
      </c>
      <c r="H55" s="47">
        <v>8.8539593469598721E-3</v>
      </c>
      <c r="I55" s="47">
        <v>0.30504910686611075</v>
      </c>
      <c r="J55" s="47">
        <v>-0.44091324684111455</v>
      </c>
      <c r="K55" s="47">
        <v>-0.57017056240473707</v>
      </c>
      <c r="L55" s="47">
        <v>-7.5122112453492429E-2</v>
      </c>
      <c r="M55" s="47">
        <v>-6.5792481894728083E-2</v>
      </c>
      <c r="N55" s="47" t="s">
        <v>65</v>
      </c>
      <c r="O55" s="47" t="s">
        <v>65</v>
      </c>
      <c r="P55" s="47">
        <v>-0.14319765968825471</v>
      </c>
    </row>
    <row r="56" spans="1:3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+P43</f>
        <v>Source : MKG_destination - Octobre 2025</v>
      </c>
    </row>
    <row r="57" spans="1:31">
      <c r="P57" s="48"/>
    </row>
    <row r="59" spans="1:31" ht="48" customHeight="1">
      <c r="C59" s="15" t="s">
        <v>42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</row>
    <row r="60" spans="1:31" ht="16.5" customHeight="1">
      <c r="A60" s="21" t="s">
        <v>282</v>
      </c>
      <c r="C60" s="18" t="s">
        <v>4</v>
      </c>
      <c r="D60" s="19">
        <v>0.57450140074138878</v>
      </c>
      <c r="E60" s="19">
        <v>0.59037370665304634</v>
      </c>
      <c r="F60" s="19">
        <v>0.63221154651190048</v>
      </c>
      <c r="G60" s="19">
        <v>0.73016303390964465</v>
      </c>
      <c r="H60" s="19">
        <v>0.72417558871709098</v>
      </c>
      <c r="I60" s="19">
        <v>0.80317015500481659</v>
      </c>
      <c r="J60" s="19">
        <v>0.69171472562499159</v>
      </c>
      <c r="K60" s="19">
        <v>0.57044924104328865</v>
      </c>
      <c r="L60" s="19">
        <v>0.76487177665695816</v>
      </c>
      <c r="M60" s="19">
        <v>0.77095798998335208</v>
      </c>
      <c r="N60" s="19" t="s">
        <v>65</v>
      </c>
      <c r="O60" s="19" t="s">
        <v>65</v>
      </c>
      <c r="P60" s="19">
        <v>0.68526260514456983</v>
      </c>
    </row>
    <row r="61" spans="1:31" ht="16.5" customHeight="1">
      <c r="A61" s="21" t="s">
        <v>283</v>
      </c>
      <c r="C61" s="18" t="s">
        <v>5</v>
      </c>
      <c r="D61" s="20">
        <v>92.331598415475227</v>
      </c>
      <c r="E61" s="20">
        <v>85.657848189415049</v>
      </c>
      <c r="F61" s="20">
        <v>91.202855070446134</v>
      </c>
      <c r="G61" s="20">
        <v>90.831481723725517</v>
      </c>
      <c r="H61" s="20">
        <v>94.864997329792743</v>
      </c>
      <c r="I61" s="20">
        <v>131.51741974371416</v>
      </c>
      <c r="J61" s="20">
        <v>97.818486261721361</v>
      </c>
      <c r="K61" s="20">
        <v>87.468980048410032</v>
      </c>
      <c r="L61" s="20">
        <v>106.96770671043039</v>
      </c>
      <c r="M61" s="20">
        <v>98.852434192731039</v>
      </c>
      <c r="N61" s="20" t="s">
        <v>65</v>
      </c>
      <c r="O61" s="20" t="s">
        <v>65</v>
      </c>
      <c r="P61" s="46">
        <v>98.884448692119605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D61" s="22"/>
      <c r="AE61" s="22"/>
    </row>
    <row r="62" spans="1:31" ht="16.5" customHeight="1">
      <c r="A62" s="21" t="s">
        <v>284</v>
      </c>
      <c r="C62" s="18" t="s">
        <v>6</v>
      </c>
      <c r="D62" s="20">
        <v>53.044632622381904</v>
      </c>
      <c r="E62" s="20">
        <v>50.570141339508893</v>
      </c>
      <c r="F62" s="20">
        <v>57.659498050387477</v>
      </c>
      <c r="G62" s="20">
        <v>66.321790269903872</v>
      </c>
      <c r="H62" s="20">
        <v>68.698915289947919</v>
      </c>
      <c r="I62" s="20">
        <v>105.63086640139241</v>
      </c>
      <c r="J62" s="20">
        <v>67.662487385578601</v>
      </c>
      <c r="K62" s="20">
        <v>49.896613283446058</v>
      </c>
      <c r="L62" s="20">
        <v>81.816579876527314</v>
      </c>
      <c r="M62" s="20">
        <v>76.211073970189503</v>
      </c>
      <c r="N62" s="20" t="s">
        <v>65</v>
      </c>
      <c r="O62" s="20" t="s">
        <v>65</v>
      </c>
      <c r="P62" s="46">
        <v>67.761814919046444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 spans="1:31" ht="6" customHeight="1"/>
    <row r="64" spans="1:31" ht="6" customHeight="1">
      <c r="D64" s="23"/>
      <c r="E64" s="23"/>
      <c r="F64" s="23"/>
      <c r="G64" s="23"/>
      <c r="H64" s="23"/>
      <c r="I64" s="23"/>
      <c r="J64" s="23"/>
    </row>
    <row r="65" spans="1:31" ht="16.5" customHeight="1">
      <c r="C65" s="24" t="s">
        <v>64</v>
      </c>
    </row>
    <row r="66" spans="1:31" ht="16.5" customHeight="1">
      <c r="A66" s="21" t="s">
        <v>285</v>
      </c>
      <c r="C66" s="25" t="s">
        <v>7</v>
      </c>
      <c r="D66" s="26">
        <v>-2.7022905767811967</v>
      </c>
      <c r="E66" s="26">
        <v>1.8941470341384714</v>
      </c>
      <c r="F66" s="26">
        <v>-5.1108373279666779</v>
      </c>
      <c r="G66" s="26">
        <v>4.1762637366042465</v>
      </c>
      <c r="H66" s="26">
        <v>0.32059363052133749</v>
      </c>
      <c r="I66" s="26">
        <v>8.0374341129837656</v>
      </c>
      <c r="J66" s="26">
        <v>-1.9504447935477121</v>
      </c>
      <c r="K66" s="26">
        <v>-11.785794040497688</v>
      </c>
      <c r="L66" s="26">
        <v>-1.5504144398916009</v>
      </c>
      <c r="M66" s="26">
        <v>0.55636035452599764</v>
      </c>
      <c r="N66" s="26" t="s">
        <v>65</v>
      </c>
      <c r="O66" s="26" t="s">
        <v>65</v>
      </c>
      <c r="P66" s="26">
        <v>-0.87006176121292578</v>
      </c>
    </row>
    <row r="67" spans="1:31" ht="16.5" customHeight="1">
      <c r="A67" s="21" t="s">
        <v>286</v>
      </c>
      <c r="C67" s="25" t="s">
        <v>8</v>
      </c>
      <c r="D67" s="47">
        <v>1.2353137960572136E-2</v>
      </c>
      <c r="E67" s="47">
        <v>-2.0644904792004204E-2</v>
      </c>
      <c r="F67" s="47">
        <v>-4.0733189906489664E-2</v>
      </c>
      <c r="G67" s="47">
        <v>-5.2990085460838054E-2</v>
      </c>
      <c r="H67" s="47">
        <v>-1.0725945946259086E-2</v>
      </c>
      <c r="I67" s="47">
        <v>0.13752210980906487</v>
      </c>
      <c r="J67" s="47">
        <v>-0.32105919751348733</v>
      </c>
      <c r="K67" s="47">
        <v>-0.44384640225521066</v>
      </c>
      <c r="L67" s="47">
        <v>-9.5703836380532814E-2</v>
      </c>
      <c r="M67" s="47">
        <v>-0.13153493795913895</v>
      </c>
      <c r="N67" s="47" t="s">
        <v>65</v>
      </c>
      <c r="O67" s="47" t="s">
        <v>65</v>
      </c>
      <c r="P67" s="47">
        <v>-0.12097802985804951</v>
      </c>
    </row>
    <row r="68" spans="1:31" ht="16.5" customHeight="1">
      <c r="A68" s="21" t="s">
        <v>287</v>
      </c>
      <c r="C68" s="25" t="s">
        <v>9</v>
      </c>
      <c r="D68" s="47">
        <v>-3.3125861233351261E-2</v>
      </c>
      <c r="E68" s="47">
        <v>1.1818131611578631E-2</v>
      </c>
      <c r="F68" s="47">
        <v>-0.11248079272774036</v>
      </c>
      <c r="G68" s="47">
        <v>4.4614091076151663E-3</v>
      </c>
      <c r="H68" s="47">
        <v>-6.3269402529034791E-3</v>
      </c>
      <c r="I68" s="47">
        <v>0.26401369753198489</v>
      </c>
      <c r="J68" s="47">
        <v>-0.33967844461150343</v>
      </c>
      <c r="K68" s="47">
        <v>-0.53907585698950722</v>
      </c>
      <c r="L68" s="47">
        <v>-0.11366997029349635</v>
      </c>
      <c r="M68" s="47">
        <v>-0.12522212017040313</v>
      </c>
      <c r="N68" s="47" t="s">
        <v>65</v>
      </c>
      <c r="O68" s="47" t="s">
        <v>65</v>
      </c>
      <c r="P68" s="47">
        <v>-0.13199883583748506</v>
      </c>
    </row>
    <row r="69" spans="1:3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+P56</f>
        <v>Source : MKG_destination - Octobre 2025</v>
      </c>
    </row>
    <row r="70" spans="1:31" s="49" customFormat="1"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</row>
    <row r="71" spans="1:31" ht="24"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1:31" ht="24.6">
      <c r="B72" s="43" t="s">
        <v>50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</row>
    <row r="73" spans="1:31" ht="24">
      <c r="C73" s="45" t="s">
        <v>51</v>
      </c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31" ht="48" customHeight="1">
      <c r="C74" s="15" t="s">
        <v>38</v>
      </c>
      <c r="D74" s="16">
        <v>45658</v>
      </c>
      <c r="E74" s="16">
        <v>45689</v>
      </c>
      <c r="F74" s="16">
        <v>45717</v>
      </c>
      <c r="G74" s="16">
        <v>45748</v>
      </c>
      <c r="H74" s="16">
        <v>45778</v>
      </c>
      <c r="I74" s="16">
        <v>45809</v>
      </c>
      <c r="J74" s="16">
        <v>45839</v>
      </c>
      <c r="K74" s="16">
        <v>45870</v>
      </c>
      <c r="L74" s="16">
        <v>45901</v>
      </c>
      <c r="M74" s="16">
        <v>45931</v>
      </c>
      <c r="N74" s="16">
        <v>45962</v>
      </c>
      <c r="O74" s="16">
        <v>45992</v>
      </c>
      <c r="P74" s="17" t="s">
        <v>3</v>
      </c>
    </row>
    <row r="75" spans="1:31" ht="16.5" customHeight="1">
      <c r="A75" s="21" t="s">
        <v>288</v>
      </c>
      <c r="C75" s="18" t="s">
        <v>4</v>
      </c>
      <c r="D75" s="19">
        <v>0.58557817865260919</v>
      </c>
      <c r="E75" s="19">
        <v>0.56934032983508243</v>
      </c>
      <c r="F75" s="19">
        <v>0.5558833486482565</v>
      </c>
      <c r="G75" s="19">
        <v>0.71669165417291358</v>
      </c>
      <c r="H75" s="19">
        <v>0.75136625235769217</v>
      </c>
      <c r="I75" s="19">
        <v>0.80169915042478757</v>
      </c>
      <c r="J75" s="19">
        <v>0.62683174541761377</v>
      </c>
      <c r="K75" s="19">
        <v>0.54190646612177784</v>
      </c>
      <c r="L75" s="19">
        <v>0.69985007496251872</v>
      </c>
      <c r="M75" s="19">
        <v>0.68564105044252066</v>
      </c>
      <c r="N75" s="19" t="s">
        <v>65</v>
      </c>
      <c r="O75" s="19" t="s">
        <v>65</v>
      </c>
      <c r="P75" s="19">
        <v>0.65346109839816935</v>
      </c>
    </row>
    <row r="76" spans="1:31" ht="16.5" customHeight="1">
      <c r="A76" s="21" t="s">
        <v>289</v>
      </c>
      <c r="C76" s="18" t="s">
        <v>5</v>
      </c>
      <c r="D76" s="20">
        <v>55.67165787857202</v>
      </c>
      <c r="E76" s="20">
        <v>54.004089567854791</v>
      </c>
      <c r="F76" s="20">
        <v>54.509276579084741</v>
      </c>
      <c r="G76" s="20">
        <v>54.146411240063458</v>
      </c>
      <c r="H76" s="20">
        <v>55.39801006533213</v>
      </c>
      <c r="I76" s="20">
        <v>86.122839168277025</v>
      </c>
      <c r="J76" s="20">
        <v>58.86701149120438</v>
      </c>
      <c r="K76" s="20">
        <v>52.604936238007589</v>
      </c>
      <c r="L76" s="20">
        <v>66.312044772922022</v>
      </c>
      <c r="M76" s="20">
        <v>58.272762991994078</v>
      </c>
      <c r="N76" s="20" t="s">
        <v>65</v>
      </c>
      <c r="O76" s="20" t="s">
        <v>65</v>
      </c>
      <c r="P76" s="46">
        <v>60.38269733282673</v>
      </c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D76" s="22"/>
      <c r="AE76" s="22"/>
    </row>
    <row r="77" spans="1:31" ht="16.5" customHeight="1">
      <c r="A77" s="21" t="s">
        <v>290</v>
      </c>
      <c r="C77" s="18" t="s">
        <v>6</v>
      </c>
      <c r="D77" s="20">
        <v>32.600108023105385</v>
      </c>
      <c r="E77" s="20">
        <v>30.746706167005783</v>
      </c>
      <c r="F77" s="20">
        <v>30.300799197175607</v>
      </c>
      <c r="G77" s="20">
        <v>38.806281039167914</v>
      </c>
      <c r="H77" s="20">
        <v>41.624195210862311</v>
      </c>
      <c r="I77" s="20">
        <v>69.044606993378309</v>
      </c>
      <c r="J77" s="20">
        <v>36.899711560550372</v>
      </c>
      <c r="K77" s="20">
        <v>28.506955097300139</v>
      </c>
      <c r="L77" s="20">
        <v>46.408489505247374</v>
      </c>
      <c r="M77" s="20">
        <v>39.954198430018863</v>
      </c>
      <c r="N77" s="20" t="s">
        <v>65</v>
      </c>
      <c r="O77" s="20" t="s">
        <v>65</v>
      </c>
      <c r="P77" s="46">
        <v>39.457743723353168</v>
      </c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</row>
    <row r="78" spans="1:31" ht="6" customHeight="1"/>
    <row r="79" spans="1:31" ht="6" customHeight="1">
      <c r="D79" s="23"/>
      <c r="E79" s="23"/>
      <c r="F79" s="23"/>
      <c r="G79" s="23"/>
      <c r="H79" s="23"/>
      <c r="I79" s="23"/>
      <c r="J79" s="23"/>
    </row>
    <row r="80" spans="1:31" ht="16.5" customHeight="1">
      <c r="C80" s="24" t="s">
        <v>64</v>
      </c>
    </row>
    <row r="81" spans="1:31" ht="16.5" customHeight="1">
      <c r="A81" s="21" t="s">
        <v>291</v>
      </c>
      <c r="C81" s="25" t="s">
        <v>7</v>
      </c>
      <c r="D81" s="26">
        <v>2.0167335686995247</v>
      </c>
      <c r="E81" s="26">
        <v>2.7542263351083007</v>
      </c>
      <c r="F81" s="26">
        <v>-9.5952023988006054</v>
      </c>
      <c r="G81" s="26">
        <v>6.1169415292353868</v>
      </c>
      <c r="H81" s="26">
        <v>2.9646467089036177</v>
      </c>
      <c r="I81" s="26">
        <v>9.570214892553718</v>
      </c>
      <c r="J81" s="26">
        <v>-5.6874788412245465</v>
      </c>
      <c r="K81" s="26">
        <v>-14.015572858731918</v>
      </c>
      <c r="L81" s="26">
        <v>-2.9035482258870537</v>
      </c>
      <c r="M81" s="26">
        <v>-4.1301929680321088</v>
      </c>
      <c r="N81" s="26" t="s">
        <v>65</v>
      </c>
      <c r="O81" s="26" t="s">
        <v>65</v>
      </c>
      <c r="P81" s="26">
        <v>-1.3444792918467452</v>
      </c>
    </row>
    <row r="82" spans="1:31" ht="16.5" customHeight="1">
      <c r="A82" s="21" t="s">
        <v>292</v>
      </c>
      <c r="C82" s="25" t="s">
        <v>8</v>
      </c>
      <c r="D82" s="47">
        <v>-7.9238991379348644E-2</v>
      </c>
      <c r="E82" s="47">
        <v>-4.5246147791344615E-3</v>
      </c>
      <c r="F82" s="47">
        <v>-0.13817358934243418</v>
      </c>
      <c r="G82" s="47">
        <v>-0.13373924504847046</v>
      </c>
      <c r="H82" s="47">
        <v>-4.7776607006046468E-2</v>
      </c>
      <c r="I82" s="47">
        <v>0.15201331005049212</v>
      </c>
      <c r="J82" s="47">
        <v>-0.20051031214109394</v>
      </c>
      <c r="K82" s="47">
        <v>-0.35223183593496998</v>
      </c>
      <c r="L82" s="47">
        <v>-5.4880916405746105E-2</v>
      </c>
      <c r="M82" s="47">
        <v>-0.25328237084893546</v>
      </c>
      <c r="N82" s="47" t="s">
        <v>65</v>
      </c>
      <c r="O82" s="47" t="s">
        <v>65</v>
      </c>
      <c r="P82" s="47">
        <v>-0.11479158605252937</v>
      </c>
    </row>
    <row r="83" spans="1:31" ht="16.5" customHeight="1">
      <c r="A83" s="21" t="s">
        <v>293</v>
      </c>
      <c r="C83" s="25" t="s">
        <v>9</v>
      </c>
      <c r="D83" s="47">
        <v>-4.6396861485001439E-2</v>
      </c>
      <c r="E83" s="47">
        <v>4.6080300438080757E-2</v>
      </c>
      <c r="F83" s="47">
        <v>-0.26503689240999695</v>
      </c>
      <c r="G83" s="47">
        <v>-5.2904971658162436E-2</v>
      </c>
      <c r="H83" s="47">
        <v>-8.6616207495769926E-3</v>
      </c>
      <c r="I83" s="47">
        <v>0.30817565794790069</v>
      </c>
      <c r="J83" s="47">
        <v>-0.26701663405678133</v>
      </c>
      <c r="K83" s="47">
        <v>-0.48534054610021549</v>
      </c>
      <c r="L83" s="47">
        <v>-9.2530157925681644E-2</v>
      </c>
      <c r="M83" s="47">
        <v>-0.29570781528343804</v>
      </c>
      <c r="N83" s="47" t="s">
        <v>65</v>
      </c>
      <c r="O83" s="47" t="s">
        <v>65</v>
      </c>
      <c r="P83" s="47">
        <v>-0.13263734805608918</v>
      </c>
    </row>
    <row r="84" spans="1:31"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9" t="str">
        <f>+P69</f>
        <v>Source : MKG_destination - Octobre 2025</v>
      </c>
    </row>
    <row r="85" spans="1:31" ht="12.75" customHeight="1">
      <c r="C85" s="4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7" spans="1:31" ht="48" customHeight="1">
      <c r="C87" s="15" t="s">
        <v>39</v>
      </c>
      <c r="D87" s="16">
        <v>45658</v>
      </c>
      <c r="E87" s="16">
        <v>45689</v>
      </c>
      <c r="F87" s="16">
        <v>45717</v>
      </c>
      <c r="G87" s="16">
        <v>45748</v>
      </c>
      <c r="H87" s="16">
        <v>45778</v>
      </c>
      <c r="I87" s="16">
        <v>45809</v>
      </c>
      <c r="J87" s="16">
        <v>45839</v>
      </c>
      <c r="K87" s="16">
        <v>45870</v>
      </c>
      <c r="L87" s="16">
        <v>45901</v>
      </c>
      <c r="M87" s="16">
        <v>45931</v>
      </c>
      <c r="N87" s="16">
        <v>45962</v>
      </c>
      <c r="O87" s="16">
        <v>45992</v>
      </c>
      <c r="P87" s="17" t="s">
        <v>3</v>
      </c>
    </row>
    <row r="88" spans="1:31" ht="16.5" customHeight="1">
      <c r="A88" s="21" t="s">
        <v>294</v>
      </c>
      <c r="C88" s="18" t="s">
        <v>4</v>
      </c>
      <c r="D88" s="19">
        <v>0.42558789007163961</v>
      </c>
      <c r="E88" s="19">
        <v>0.40612116866822012</v>
      </c>
      <c r="F88" s="19">
        <v>0.39571781276561296</v>
      </c>
      <c r="G88" s="19">
        <v>0.42844611528822057</v>
      </c>
      <c r="H88" s="19">
        <v>0.41648115918565587</v>
      </c>
      <c r="I88" s="19">
        <v>0.56532831451275611</v>
      </c>
      <c r="J88" s="19">
        <v>0.44158784056916484</v>
      </c>
      <c r="K88" s="19">
        <v>0.38940092165898615</v>
      </c>
      <c r="L88" s="19">
        <v>0.62439261418853254</v>
      </c>
      <c r="M88" s="19">
        <v>0.573943661971831</v>
      </c>
      <c r="N88" s="19" t="s">
        <v>65</v>
      </c>
      <c r="O88" s="19" t="s">
        <v>65</v>
      </c>
      <c r="P88" s="19">
        <v>0.46101116184021623</v>
      </c>
    </row>
    <row r="89" spans="1:31" ht="16.5" customHeight="1">
      <c r="A89" s="21" t="s">
        <v>295</v>
      </c>
      <c r="C89" s="18" t="s">
        <v>5</v>
      </c>
      <c r="D89" s="20">
        <v>82.756969210651448</v>
      </c>
      <c r="E89" s="20">
        <v>71.495776095111992</v>
      </c>
      <c r="F89" s="20">
        <v>77.259621193234125</v>
      </c>
      <c r="G89" s="20">
        <v>76.685511647533389</v>
      </c>
      <c r="H89" s="20">
        <v>74.616717535228375</v>
      </c>
      <c r="I89" s="20">
        <v>116.73220007675519</v>
      </c>
      <c r="J89" s="20">
        <v>69.617176057305016</v>
      </c>
      <c r="K89" s="20">
        <v>54.027184588458944</v>
      </c>
      <c r="L89" s="20">
        <v>101.9790375729572</v>
      </c>
      <c r="M89" s="20">
        <v>60.049184503636454</v>
      </c>
      <c r="N89" s="20" t="s">
        <v>65</v>
      </c>
      <c r="O89" s="20" t="s">
        <v>65</v>
      </c>
      <c r="P89" s="46">
        <v>80.462266889676386</v>
      </c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D89" s="22"/>
      <c r="AE89" s="22"/>
    </row>
    <row r="90" spans="1:31" ht="16.5" customHeight="1">
      <c r="A90" s="21" t="s">
        <v>296</v>
      </c>
      <c r="C90" s="18" t="s">
        <v>6</v>
      </c>
      <c r="D90" s="20">
        <v>35.220363915084796</v>
      </c>
      <c r="E90" s="20">
        <v>29.035948142588278</v>
      </c>
      <c r="F90" s="20">
        <v>30.573008313686405</v>
      </c>
      <c r="G90" s="20">
        <v>32.855609564275269</v>
      </c>
      <c r="H90" s="20">
        <v>31.076457013700569</v>
      </c>
      <c r="I90" s="20">
        <v>65.992017918757838</v>
      </c>
      <c r="J90" s="20">
        <v>30.742098441668688</v>
      </c>
      <c r="K90" s="20">
        <v>21.038235473386088</v>
      </c>
      <c r="L90" s="20">
        <v>63.674957862609332</v>
      </c>
      <c r="M90" s="20">
        <v>34.464848852439232</v>
      </c>
      <c r="N90" s="20" t="s">
        <v>65</v>
      </c>
      <c r="O90" s="20" t="s">
        <v>65</v>
      </c>
      <c r="P90" s="46">
        <v>37.094003143107273</v>
      </c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</row>
    <row r="91" spans="1:31" ht="6" customHeight="1"/>
    <row r="92" spans="1:31" ht="6" customHeight="1">
      <c r="D92" s="23"/>
      <c r="E92" s="23"/>
      <c r="F92" s="23"/>
      <c r="G92" s="23"/>
      <c r="H92" s="23"/>
      <c r="I92" s="23"/>
      <c r="J92" s="23"/>
    </row>
    <row r="93" spans="1:31" ht="16.5" customHeight="1">
      <c r="C93" s="24" t="s">
        <v>64</v>
      </c>
    </row>
    <row r="94" spans="1:31" ht="16.5" customHeight="1">
      <c r="A94" s="21" t="s">
        <v>297</v>
      </c>
      <c r="C94" s="25" t="s">
        <v>7</v>
      </c>
      <c r="D94" s="26">
        <v>-9.9607398712915405</v>
      </c>
      <c r="E94" s="26">
        <v>-3.2246849330308858</v>
      </c>
      <c r="F94" s="26">
        <v>-17.391832274254266</v>
      </c>
      <c r="G94" s="26">
        <v>-10.317245434791495</v>
      </c>
      <c r="H94" s="26">
        <v>-11.332820658113086</v>
      </c>
      <c r="I94" s="26">
        <v>-1.4847344207444602</v>
      </c>
      <c r="J94" s="26">
        <v>-14.15262566502467</v>
      </c>
      <c r="K94" s="26">
        <v>-11.07812129587335</v>
      </c>
      <c r="L94" s="26">
        <v>1.627885425545017</v>
      </c>
      <c r="M94" s="26">
        <v>3.4103923333583808E-2</v>
      </c>
      <c r="N94" s="26" t="s">
        <v>65</v>
      </c>
      <c r="O94" s="26" t="s">
        <v>65</v>
      </c>
      <c r="P94" s="26">
        <v>-8.337454686250096</v>
      </c>
    </row>
    <row r="95" spans="1:31" ht="16.5" customHeight="1">
      <c r="A95" s="21" t="s">
        <v>298</v>
      </c>
      <c r="C95" s="25" t="s">
        <v>8</v>
      </c>
      <c r="D95" s="47">
        <v>9.3686493174275576E-2</v>
      </c>
      <c r="E95" s="47">
        <v>0.13266684289755792</v>
      </c>
      <c r="F95" s="47">
        <v>-0.14418203868870838</v>
      </c>
      <c r="G95" s="47">
        <v>-6.9577844575697267E-2</v>
      </c>
      <c r="H95" s="47">
        <v>-7.4156029411008184E-2</v>
      </c>
      <c r="I95" s="47">
        <v>0.19322050557090642</v>
      </c>
      <c r="J95" s="47">
        <v>-0.38283510557963463</v>
      </c>
      <c r="K95" s="47">
        <v>-0.56664714617930101</v>
      </c>
      <c r="L95" s="47">
        <v>-6.6409683773928974E-2</v>
      </c>
      <c r="M95" s="47">
        <v>-0.43997122899243402</v>
      </c>
      <c r="N95" s="47" t="s">
        <v>65</v>
      </c>
      <c r="O95" s="47" t="s">
        <v>65</v>
      </c>
      <c r="P95" s="47">
        <v>-0.15663763150753929</v>
      </c>
    </row>
    <row r="96" spans="1:31" ht="16.5" customHeight="1">
      <c r="A96" s="21" t="s">
        <v>299</v>
      </c>
      <c r="C96" s="25" t="s">
        <v>9</v>
      </c>
      <c r="D96" s="47">
        <v>-0.11373971364615376</v>
      </c>
      <c r="E96" s="47">
        <v>4.9346583378815811E-2</v>
      </c>
      <c r="F96" s="47">
        <v>-0.40547589827053443</v>
      </c>
      <c r="G96" s="47">
        <v>-0.25014703993037657</v>
      </c>
      <c r="H96" s="47">
        <v>-0.27219752044608658</v>
      </c>
      <c r="I96" s="47">
        <v>0.16268465785769504</v>
      </c>
      <c r="J96" s="47">
        <v>-0.53262575145797153</v>
      </c>
      <c r="K96" s="47">
        <v>-0.66262689328097812</v>
      </c>
      <c r="L96" s="47">
        <v>-4.1418010022267415E-2</v>
      </c>
      <c r="M96" s="47">
        <v>-0.43963826018242658</v>
      </c>
      <c r="N96" s="47" t="s">
        <v>65</v>
      </c>
      <c r="O96" s="47" t="s">
        <v>65</v>
      </c>
      <c r="P96" s="47">
        <v>-0.285801483882552</v>
      </c>
    </row>
    <row r="97" spans="1:31"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9" t="str">
        <f>+P84</f>
        <v>Source : MKG_destination - Octobre 2025</v>
      </c>
    </row>
    <row r="98" spans="1:31" ht="12.75" customHeight="1">
      <c r="C98" s="4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</row>
    <row r="100" spans="1:31" ht="48" customHeight="1">
      <c r="C100" s="15" t="s">
        <v>40</v>
      </c>
      <c r="D100" s="16">
        <v>45658</v>
      </c>
      <c r="E100" s="16">
        <v>45689</v>
      </c>
      <c r="F100" s="16">
        <v>45717</v>
      </c>
      <c r="G100" s="16">
        <v>45748</v>
      </c>
      <c r="H100" s="16">
        <v>45778</v>
      </c>
      <c r="I100" s="16">
        <v>45809</v>
      </c>
      <c r="J100" s="16">
        <v>45839</v>
      </c>
      <c r="K100" s="16">
        <v>45870</v>
      </c>
      <c r="L100" s="16">
        <v>45901</v>
      </c>
      <c r="M100" s="16">
        <v>45931</v>
      </c>
      <c r="N100" s="16">
        <v>45962</v>
      </c>
      <c r="O100" s="16">
        <v>45992</v>
      </c>
      <c r="P100" s="17" t="s">
        <v>3</v>
      </c>
    </row>
    <row r="101" spans="1:31" ht="16.5" customHeight="1">
      <c r="A101" s="21" t="s">
        <v>300</v>
      </c>
      <c r="C101" s="18" t="s">
        <v>4</v>
      </c>
      <c r="D101" s="19">
        <v>0.59128160418483</v>
      </c>
      <c r="E101" s="19">
        <v>0.46911196911196912</v>
      </c>
      <c r="F101" s="19">
        <v>0.44542284219703576</v>
      </c>
      <c r="G101" s="19">
        <v>0.50720720720720724</v>
      </c>
      <c r="H101" s="19">
        <v>0.62955536181342631</v>
      </c>
      <c r="I101" s="19">
        <v>0.70252252252252256</v>
      </c>
      <c r="J101" s="19">
        <v>0.57750653879686142</v>
      </c>
      <c r="K101" s="19">
        <v>0.47907585004359199</v>
      </c>
      <c r="L101" s="19">
        <v>0.68036036036036041</v>
      </c>
      <c r="M101" s="19">
        <v>0.58805579773321703</v>
      </c>
      <c r="N101" s="19" t="s">
        <v>65</v>
      </c>
      <c r="O101" s="19" t="s">
        <v>65</v>
      </c>
      <c r="P101" s="19">
        <v>0.56735419630156469</v>
      </c>
    </row>
    <row r="102" spans="1:31" ht="16.5" customHeight="1">
      <c r="A102" s="21" t="s">
        <v>301</v>
      </c>
      <c r="C102" s="18" t="s">
        <v>5</v>
      </c>
      <c r="D102" s="20">
        <v>90.706023296962542</v>
      </c>
      <c r="E102" s="20">
        <v>91.637805426954728</v>
      </c>
      <c r="F102" s="20">
        <v>88.834146848698381</v>
      </c>
      <c r="G102" s="20">
        <v>80.757836090142092</v>
      </c>
      <c r="H102" s="20">
        <v>77.245534941490092</v>
      </c>
      <c r="I102" s="20">
        <v>172.48921598486791</v>
      </c>
      <c r="J102" s="20">
        <v>85.931784514643724</v>
      </c>
      <c r="K102" s="20">
        <v>77.88173055050045</v>
      </c>
      <c r="L102" s="20">
        <v>112.27152575476696</v>
      </c>
      <c r="M102" s="20">
        <v>89.67233135656042</v>
      </c>
      <c r="N102" s="20" t="s">
        <v>65</v>
      </c>
      <c r="O102" s="20" t="s">
        <v>65</v>
      </c>
      <c r="P102" s="46">
        <v>99.062866042606871</v>
      </c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D102" s="22"/>
      <c r="AE102" s="22"/>
    </row>
    <row r="103" spans="1:31" ht="16.5" customHeight="1">
      <c r="A103" s="21" t="s">
        <v>302</v>
      </c>
      <c r="C103" s="18" t="s">
        <v>6</v>
      </c>
      <c r="D103" s="20">
        <v>53.63280296425458</v>
      </c>
      <c r="E103" s="20">
        <v>42.988391348938222</v>
      </c>
      <c r="F103" s="20">
        <v>39.568758173496079</v>
      </c>
      <c r="G103" s="20">
        <v>40.960956503378377</v>
      </c>
      <c r="H103" s="20">
        <v>48.630340698561461</v>
      </c>
      <c r="I103" s="20">
        <v>121.17755912162163</v>
      </c>
      <c r="J103" s="20">
        <v>49.626167447689625</v>
      </c>
      <c r="K103" s="20">
        <v>37.311256266346994</v>
      </c>
      <c r="L103" s="20">
        <v>76.385095720720727</v>
      </c>
      <c r="M103" s="20">
        <v>52.732334350479512</v>
      </c>
      <c r="N103" s="20" t="s">
        <v>65</v>
      </c>
      <c r="O103" s="20" t="s">
        <v>65</v>
      </c>
      <c r="P103" s="46">
        <v>56.203732746932786</v>
      </c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</row>
    <row r="104" spans="1:31" ht="6" customHeight="1"/>
    <row r="105" spans="1:31" ht="6" customHeight="1">
      <c r="D105" s="23"/>
      <c r="E105" s="23"/>
      <c r="F105" s="23"/>
      <c r="G105" s="23"/>
      <c r="H105" s="23"/>
      <c r="I105" s="23"/>
      <c r="J105" s="23"/>
    </row>
    <row r="106" spans="1:31" ht="16.5" customHeight="1">
      <c r="C106" s="24" t="s">
        <v>64</v>
      </c>
    </row>
    <row r="107" spans="1:31" ht="16.5" customHeight="1">
      <c r="A107" s="21" t="s">
        <v>303</v>
      </c>
      <c r="C107" s="25" t="s">
        <v>7</v>
      </c>
      <c r="D107" s="26">
        <v>7.3060156931124665</v>
      </c>
      <c r="E107" s="26">
        <v>-1.8399680468645985</v>
      </c>
      <c r="F107" s="26">
        <v>-15.75414123801221</v>
      </c>
      <c r="G107" s="26">
        <v>-20.054054054054049</v>
      </c>
      <c r="H107" s="26">
        <v>-6.277244986922403</v>
      </c>
      <c r="I107" s="26">
        <v>-0.76576576576575794</v>
      </c>
      <c r="J107" s="26">
        <v>-16.242371403661725</v>
      </c>
      <c r="K107" s="26">
        <v>-10.802092414995634</v>
      </c>
      <c r="L107" s="26">
        <v>-0.19819819819819617</v>
      </c>
      <c r="M107" s="26">
        <v>-2.040104620749783</v>
      </c>
      <c r="N107" s="26" t="s">
        <v>65</v>
      </c>
      <c r="O107" s="26" t="s">
        <v>65</v>
      </c>
      <c r="P107" s="26">
        <v>-6.6628967189795496</v>
      </c>
    </row>
    <row r="108" spans="1:31" ht="16.5" customHeight="1">
      <c r="A108" s="21" t="s">
        <v>304</v>
      </c>
      <c r="C108" s="25" t="s">
        <v>8</v>
      </c>
      <c r="D108" s="47">
        <v>-6.1257606062714132E-2</v>
      </c>
      <c r="E108" s="47">
        <v>6.3931014368196148E-2</v>
      </c>
      <c r="F108" s="47">
        <v>-0.10776990124554942</v>
      </c>
      <c r="G108" s="47">
        <v>-0.15342887805078098</v>
      </c>
      <c r="H108" s="47">
        <v>-5.3569953249563373E-2</v>
      </c>
      <c r="I108" s="47">
        <v>0.45863246576052652</v>
      </c>
      <c r="J108" s="47">
        <v>-0.36647550430599585</v>
      </c>
      <c r="K108" s="47">
        <v>-0.46561869450942162</v>
      </c>
      <c r="L108" s="47">
        <v>-9.4539473317968414E-2</v>
      </c>
      <c r="M108" s="47">
        <v>-0.2882163065626917</v>
      </c>
      <c r="N108" s="47" t="s">
        <v>65</v>
      </c>
      <c r="O108" s="47" t="s">
        <v>65</v>
      </c>
      <c r="P108" s="47">
        <v>-0.11342434873871066</v>
      </c>
    </row>
    <row r="109" spans="1:31" ht="16.5" customHeight="1">
      <c r="A109" s="21" t="s">
        <v>305</v>
      </c>
      <c r="C109" s="25" t="s">
        <v>9</v>
      </c>
      <c r="D109" s="47">
        <v>7.1088646649171139E-2</v>
      </c>
      <c r="E109" s="47">
        <v>2.37760955639017E-2</v>
      </c>
      <c r="F109" s="47">
        <v>-0.34089017140883637</v>
      </c>
      <c r="G109" s="47">
        <v>-0.39330506408170784</v>
      </c>
      <c r="H109" s="47">
        <v>-0.13938151774525842</v>
      </c>
      <c r="I109" s="47">
        <v>0.44290447393131882</v>
      </c>
      <c r="J109" s="47">
        <v>-0.50554185701931387</v>
      </c>
      <c r="K109" s="47">
        <v>-0.56394041080030766</v>
      </c>
      <c r="L109" s="47">
        <v>-9.7169540863123571E-2</v>
      </c>
      <c r="M109" s="47">
        <v>-0.31208181512614364</v>
      </c>
      <c r="N109" s="47" t="s">
        <v>65</v>
      </c>
      <c r="O109" s="47" t="s">
        <v>65</v>
      </c>
      <c r="P109" s="47">
        <v>-0.20659972528002335</v>
      </c>
    </row>
    <row r="110" spans="1:31"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9" t="str">
        <f>+P97</f>
        <v>Source : MKG_destination - Octobre 2025</v>
      </c>
    </row>
    <row r="111" spans="1:31" ht="12.75" customHeight="1">
      <c r="C111" s="4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  <row r="113" spans="1:31" ht="48" customHeight="1">
      <c r="C113" s="15" t="s">
        <v>42</v>
      </c>
      <c r="D113" s="16">
        <v>45658</v>
      </c>
      <c r="E113" s="16">
        <v>45689</v>
      </c>
      <c r="F113" s="16">
        <v>45717</v>
      </c>
      <c r="G113" s="16">
        <v>45748</v>
      </c>
      <c r="H113" s="16">
        <v>45778</v>
      </c>
      <c r="I113" s="16">
        <v>45809</v>
      </c>
      <c r="J113" s="16">
        <v>45839</v>
      </c>
      <c r="K113" s="16">
        <v>45870</v>
      </c>
      <c r="L113" s="16">
        <v>45901</v>
      </c>
      <c r="M113" s="16">
        <v>45931</v>
      </c>
      <c r="N113" s="16">
        <v>45962</v>
      </c>
      <c r="O113" s="16">
        <v>45992</v>
      </c>
      <c r="P113" s="17" t="s">
        <v>3</v>
      </c>
    </row>
    <row r="114" spans="1:31" ht="16.5" customHeight="1">
      <c r="C114" s="18" t="s">
        <v>4</v>
      </c>
      <c r="D114" s="19">
        <v>0.54149915402884063</v>
      </c>
      <c r="E114" s="19">
        <v>0.51146757444467372</v>
      </c>
      <c r="F114" s="19">
        <v>0.49758207011996652</v>
      </c>
      <c r="G114" s="19">
        <v>0.57271244443022995</v>
      </c>
      <c r="H114" s="19">
        <v>0.61311490668776469</v>
      </c>
      <c r="I114" s="19">
        <v>0.70486899772865419</v>
      </c>
      <c r="J114" s="19">
        <v>0.56689999070833463</v>
      </c>
      <c r="K114" s="19">
        <v>0.48696206864361952</v>
      </c>
      <c r="L114" s="19">
        <v>0.68963420812645659</v>
      </c>
      <c r="M114" s="19">
        <v>0.65706970425331801</v>
      </c>
      <c r="N114" s="19" t="s">
        <v>65</v>
      </c>
      <c r="O114" s="19" t="s">
        <v>65</v>
      </c>
      <c r="P114" s="19">
        <v>0.58288136519561351</v>
      </c>
    </row>
    <row r="115" spans="1:31" ht="16.5" customHeight="1">
      <c r="C115" s="18" t="s">
        <v>5</v>
      </c>
      <c r="D115" s="20">
        <v>80.33177572291099</v>
      </c>
      <c r="E115" s="20">
        <v>76.586081149786551</v>
      </c>
      <c r="F115" s="20">
        <v>77.817637394674946</v>
      </c>
      <c r="G115" s="20">
        <v>73.308299477857815</v>
      </c>
      <c r="H115" s="20">
        <v>74.489382891174529</v>
      </c>
      <c r="I115" s="20">
        <v>134.30890497708035</v>
      </c>
      <c r="J115" s="20">
        <v>75.639137280779636</v>
      </c>
      <c r="K115" s="20">
        <v>64.81899556495415</v>
      </c>
      <c r="L115" s="20">
        <v>97.949689573844154</v>
      </c>
      <c r="M115" s="20">
        <v>75.929202804009279</v>
      </c>
      <c r="N115" s="20" t="s">
        <v>65</v>
      </c>
      <c r="O115" s="20" t="s">
        <v>65</v>
      </c>
      <c r="P115" s="20">
        <v>84.744449558595804</v>
      </c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D115" s="22"/>
      <c r="AE115" s="22"/>
    </row>
    <row r="116" spans="1:31" ht="16.5" customHeight="1">
      <c r="C116" s="18" t="s">
        <v>6</v>
      </c>
      <c r="D116" s="20">
        <v>43.499588595590858</v>
      </c>
      <c r="E116" s="20">
        <v>39.17129716190427</v>
      </c>
      <c r="F116" s="20">
        <v>38.720661106687281</v>
      </c>
      <c r="G116" s="20">
        <v>41.984575390987303</v>
      </c>
      <c r="H116" s="20">
        <v>45.670551040551651</v>
      </c>
      <c r="I116" s="20">
        <v>94.670183237227675</v>
      </c>
      <c r="J116" s="20">
        <v>42.879826221660423</v>
      </c>
      <c r="K116" s="20">
        <v>31.564392167711674</v>
      </c>
      <c r="L116" s="20">
        <v>67.549456605490249</v>
      </c>
      <c r="M116" s="20">
        <v>49.890778830620583</v>
      </c>
      <c r="N116" s="20" t="s">
        <v>65</v>
      </c>
      <c r="O116" s="20" t="s">
        <v>65</v>
      </c>
      <c r="P116" s="20">
        <v>49.395960451465129</v>
      </c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</row>
    <row r="117" spans="1:31" ht="6" customHeight="1"/>
    <row r="118" spans="1:31" ht="6" customHeight="1"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</row>
    <row r="119" spans="1:31" ht="16.5" customHeight="1">
      <c r="C119" s="24" t="s">
        <v>64</v>
      </c>
    </row>
    <row r="120" spans="1:31" ht="16.5" customHeight="1">
      <c r="C120" s="25" t="s">
        <v>7</v>
      </c>
      <c r="D120" s="26">
        <v>-2.4334993220124557</v>
      </c>
      <c r="E120" s="26">
        <v>-0.4185711499754996</v>
      </c>
      <c r="F120" s="26">
        <v>-12.497913281280344</v>
      </c>
      <c r="G120" s="26">
        <v>-5.5896500468807675</v>
      </c>
      <c r="H120" s="26">
        <v>-4.2470282172869194</v>
      </c>
      <c r="I120" s="26">
        <v>2.2919244806103745</v>
      </c>
      <c r="J120" s="26">
        <v>-11.80844695764829</v>
      </c>
      <c r="K120" s="26">
        <v>-12.379118697902319</v>
      </c>
      <c r="L120" s="26">
        <v>-0.55735720328575766</v>
      </c>
      <c r="M120" s="26">
        <v>-0.54427119373946509</v>
      </c>
      <c r="N120" s="26" t="s">
        <v>65</v>
      </c>
      <c r="O120" s="26" t="s">
        <v>65</v>
      </c>
      <c r="P120" s="26">
        <v>-4.9949403841215272</v>
      </c>
    </row>
    <row r="121" spans="1:31" ht="16.5" customHeight="1">
      <c r="C121" s="25" t="s">
        <v>8</v>
      </c>
      <c r="D121" s="47">
        <v>-8.9734742914034937E-3</v>
      </c>
      <c r="E121" s="47">
        <v>6.2490526840172533E-2</v>
      </c>
      <c r="F121" s="47">
        <v>-0.11354373169993826</v>
      </c>
      <c r="G121" s="47">
        <v>-0.13316586692414689</v>
      </c>
      <c r="H121" s="47">
        <v>-7.0513054596676894E-2</v>
      </c>
      <c r="I121" s="47">
        <v>0.27308254985162872</v>
      </c>
      <c r="J121" s="47">
        <v>-0.40346934557521852</v>
      </c>
      <c r="K121" s="47">
        <v>-0.50931586402487294</v>
      </c>
      <c r="L121" s="47">
        <v>-9.7076519491102298E-2</v>
      </c>
      <c r="M121" s="47">
        <v>-0.28220728397245809</v>
      </c>
      <c r="N121" s="47" t="s">
        <v>65</v>
      </c>
      <c r="O121" s="47" t="s">
        <v>65</v>
      </c>
      <c r="P121" s="47">
        <v>-0.14846495949129235</v>
      </c>
    </row>
    <row r="122" spans="1:31" ht="16.5" customHeight="1">
      <c r="C122" s="25" t="s">
        <v>9</v>
      </c>
      <c r="D122" s="47">
        <v>-5.1594839405784021E-2</v>
      </c>
      <c r="E122" s="47">
        <v>5.3865974378666248E-2</v>
      </c>
      <c r="F122" s="47">
        <v>-0.29149978672988774</v>
      </c>
      <c r="G122" s="47">
        <v>-0.21024557588952764</v>
      </c>
      <c r="H122" s="47">
        <v>-0.1307273082406365</v>
      </c>
      <c r="I122" s="47">
        <v>0.31586882625012169</v>
      </c>
      <c r="J122" s="47">
        <v>-0.50630526375732288</v>
      </c>
      <c r="K122" s="47">
        <v>-0.60877071107634306</v>
      </c>
      <c r="L122" s="47">
        <v>-0.10431537556032167</v>
      </c>
      <c r="M122" s="47">
        <v>-0.28810413796134005</v>
      </c>
      <c r="N122" s="47" t="s">
        <v>65</v>
      </c>
      <c r="O122" s="47" t="s">
        <v>65</v>
      </c>
      <c r="P122" s="47">
        <v>-0.21567671610049055</v>
      </c>
    </row>
    <row r="123" spans="1:31"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9" t="str">
        <f>+P110</f>
        <v>Source : MKG_destination - Octobre 2025</v>
      </c>
    </row>
    <row r="124" spans="1:31" ht="12.75" customHeight="1">
      <c r="C124" s="4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6" spans="1:31" ht="24">
      <c r="C126" s="45" t="s">
        <v>52</v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</row>
    <row r="127" spans="1:31" ht="48" customHeight="1">
      <c r="C127" s="15" t="s">
        <v>38</v>
      </c>
      <c r="D127" s="16">
        <v>45658</v>
      </c>
      <c r="E127" s="16">
        <v>45689</v>
      </c>
      <c r="F127" s="16">
        <v>45717</v>
      </c>
      <c r="G127" s="16">
        <v>45748</v>
      </c>
      <c r="H127" s="16">
        <v>45778</v>
      </c>
      <c r="I127" s="16">
        <v>45809</v>
      </c>
      <c r="J127" s="16">
        <v>45839</v>
      </c>
      <c r="K127" s="16">
        <v>45870</v>
      </c>
      <c r="L127" s="16">
        <v>45901</v>
      </c>
      <c r="M127" s="16">
        <v>45931</v>
      </c>
      <c r="N127" s="16">
        <v>45962</v>
      </c>
      <c r="O127" s="16">
        <v>45992</v>
      </c>
      <c r="P127" s="17" t="s">
        <v>3</v>
      </c>
    </row>
    <row r="128" spans="1:31" ht="16.5" customHeight="1">
      <c r="A128" s="21" t="s">
        <v>306</v>
      </c>
      <c r="C128" s="18" t="s">
        <v>4</v>
      </c>
      <c r="D128" s="19">
        <v>0.68087744729902022</v>
      </c>
      <c r="E128" s="19">
        <v>0.75021270013148733</v>
      </c>
      <c r="F128" s="19">
        <v>0.76659622404247518</v>
      </c>
      <c r="G128" s="19">
        <v>0.83244901642302838</v>
      </c>
      <c r="H128" s="19">
        <v>0.83287632953176027</v>
      </c>
      <c r="I128" s="19">
        <v>0.89137339830355533</v>
      </c>
      <c r="J128" s="19">
        <v>0.8306058647850918</v>
      </c>
      <c r="K128" s="19">
        <v>0.73091499729290743</v>
      </c>
      <c r="L128" s="19">
        <v>0.86802021295794984</v>
      </c>
      <c r="M128" s="19">
        <v>0.88617985573816305</v>
      </c>
      <c r="N128" s="19" t="s">
        <v>65</v>
      </c>
      <c r="O128" s="19" t="s">
        <v>65</v>
      </c>
      <c r="P128" s="19">
        <v>0.80700923261049207</v>
      </c>
    </row>
    <row r="129" spans="1:31" ht="16.5" customHeight="1">
      <c r="A129" s="21" t="s">
        <v>307</v>
      </c>
      <c r="C129" s="18" t="s">
        <v>5</v>
      </c>
      <c r="D129" s="20">
        <v>63.35140107974221</v>
      </c>
      <c r="E129" s="20">
        <v>64.366220753969273</v>
      </c>
      <c r="F129" s="20">
        <v>70.237016544494566</v>
      </c>
      <c r="G129" s="20">
        <v>74.530404828621599</v>
      </c>
      <c r="H129" s="20">
        <v>76.390358292442542</v>
      </c>
      <c r="I129" s="20">
        <v>94.655674711738982</v>
      </c>
      <c r="J129" s="20">
        <v>69.767252782129191</v>
      </c>
      <c r="K129" s="20">
        <v>60.646946497909198</v>
      </c>
      <c r="L129" s="20">
        <v>78.763652911044346</v>
      </c>
      <c r="M129" s="20">
        <v>77.761784957627114</v>
      </c>
      <c r="N129" s="20" t="s">
        <v>65</v>
      </c>
      <c r="O129" s="20" t="s">
        <v>65</v>
      </c>
      <c r="P129" s="46">
        <v>73.700855306733118</v>
      </c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D129" s="22"/>
      <c r="AE129" s="22"/>
    </row>
    <row r="130" spans="1:31" ht="16.5" customHeight="1">
      <c r="A130" s="21" t="s">
        <v>308</v>
      </c>
      <c r="C130" s="18" t="s">
        <v>6</v>
      </c>
      <c r="D130" s="20">
        <v>43.134540249991268</v>
      </c>
      <c r="E130" s="20">
        <v>48.28835626909467</v>
      </c>
      <c r="F130" s="20">
        <v>53.843431671018394</v>
      </c>
      <c r="G130" s="20">
        <v>62.042762193196175</v>
      </c>
      <c r="H130" s="20">
        <v>63.623721226225612</v>
      </c>
      <c r="I130" s="20">
        <v>84.373550436518684</v>
      </c>
      <c r="J130" s="20">
        <v>57.949089330780517</v>
      </c>
      <c r="K130" s="20">
        <v>44.327762735342404</v>
      </c>
      <c r="L130" s="20">
        <v>68.368442773190765</v>
      </c>
      <c r="M130" s="20">
        <v>68.910927375692054</v>
      </c>
      <c r="N130" s="20" t="s">
        <v>65</v>
      </c>
      <c r="O130" s="20" t="s">
        <v>65</v>
      </c>
      <c r="P130" s="46">
        <v>59.477270683823605</v>
      </c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</row>
    <row r="131" spans="1:31" ht="6" customHeight="1"/>
    <row r="132" spans="1:31" ht="6" customHeight="1">
      <c r="D132" s="23"/>
      <c r="E132" s="23"/>
      <c r="F132" s="23"/>
      <c r="G132" s="23"/>
      <c r="H132" s="23"/>
      <c r="I132" s="23"/>
      <c r="J132" s="23"/>
    </row>
    <row r="133" spans="1:31" ht="16.5" customHeight="1">
      <c r="C133" s="24" t="s">
        <v>64</v>
      </c>
    </row>
    <row r="134" spans="1:31" ht="16.5" customHeight="1">
      <c r="A134" s="21" t="s">
        <v>309</v>
      </c>
      <c r="C134" s="25" t="s">
        <v>7</v>
      </c>
      <c r="D134" s="26">
        <v>-1.3254839481873781</v>
      </c>
      <c r="E134" s="26">
        <v>12.13084191912861</v>
      </c>
      <c r="F134" s="26">
        <v>-0.51172782367221448</v>
      </c>
      <c r="G134" s="26">
        <v>2.8622992239668021</v>
      </c>
      <c r="H134" s="26">
        <v>2.5254554028328324</v>
      </c>
      <c r="I134" s="26">
        <v>8.1754195993502972</v>
      </c>
      <c r="J134" s="26">
        <v>7.1205267478212324</v>
      </c>
      <c r="K134" s="26">
        <v>-2.6250065494175412</v>
      </c>
      <c r="L134" s="26">
        <v>2.6782169283522839</v>
      </c>
      <c r="M134" s="26">
        <v>5.0701224304451902</v>
      </c>
      <c r="N134" s="26" t="s">
        <v>65</v>
      </c>
      <c r="O134" s="26" t="s">
        <v>65</v>
      </c>
      <c r="P134" s="26">
        <v>3.4938727356270904</v>
      </c>
    </row>
    <row r="135" spans="1:31" ht="16.5" customHeight="1">
      <c r="A135" s="21" t="s">
        <v>310</v>
      </c>
      <c r="C135" s="25" t="s">
        <v>8</v>
      </c>
      <c r="D135" s="47">
        <v>-3.3641928649975728E-2</v>
      </c>
      <c r="E135" s="47">
        <v>-7.4222904364716125E-2</v>
      </c>
      <c r="F135" s="47">
        <v>-7.7544520435580577E-2</v>
      </c>
      <c r="G135" s="47">
        <v>8.1494878422218475E-2</v>
      </c>
      <c r="H135" s="47">
        <v>-6.7280142164076739E-3</v>
      </c>
      <c r="I135" s="47">
        <v>0.114296517328355</v>
      </c>
      <c r="J135" s="47">
        <v>-0.27662833466976289</v>
      </c>
      <c r="K135" s="47">
        <v>-0.42483670772895199</v>
      </c>
      <c r="L135" s="47">
        <v>-3.311931798546619E-2</v>
      </c>
      <c r="M135" s="47">
        <v>-7.7068405759751379E-2</v>
      </c>
      <c r="N135" s="47" t="s">
        <v>65</v>
      </c>
      <c r="O135" s="47" t="s">
        <v>65</v>
      </c>
      <c r="P135" s="47">
        <v>-9.5217404585282495E-2</v>
      </c>
    </row>
    <row r="136" spans="1:31" ht="16.5" customHeight="1">
      <c r="A136" s="21" t="s">
        <v>311</v>
      </c>
      <c r="C136" s="25" t="s">
        <v>9</v>
      </c>
      <c r="D136" s="47">
        <v>-5.2095069876355482E-2</v>
      </c>
      <c r="E136" s="47">
        <v>0.10434887420089156</v>
      </c>
      <c r="F136" s="47">
        <v>-8.3661377709657758E-2</v>
      </c>
      <c r="G136" s="47">
        <v>0.12000522591161311</v>
      </c>
      <c r="H136" s="47">
        <v>2.4331872714154823E-2</v>
      </c>
      <c r="I136" s="47">
        <v>0.22681659542508581</v>
      </c>
      <c r="J136" s="47">
        <v>-0.20880132334179502</v>
      </c>
      <c r="K136" s="47">
        <v>-0.44477697549089201</v>
      </c>
      <c r="L136" s="47">
        <v>-2.3371127613961429E-3</v>
      </c>
      <c r="M136" s="47">
        <v>-2.1060077100357177E-2</v>
      </c>
      <c r="N136" s="47" t="s">
        <v>65</v>
      </c>
      <c r="O136" s="47" t="s">
        <v>65</v>
      </c>
      <c r="P136" s="47">
        <v>-5.4273019062505701E-2</v>
      </c>
    </row>
    <row r="137" spans="1:31"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9" t="str">
        <f>+P123</f>
        <v>Source : MKG_destination - Octobre 2025</v>
      </c>
    </row>
    <row r="138" spans="1:31" ht="12.75" customHeight="1">
      <c r="C138" s="4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</row>
    <row r="140" spans="1:31" ht="48" customHeight="1">
      <c r="C140" s="15" t="s">
        <v>39</v>
      </c>
      <c r="D140" s="16">
        <v>45658</v>
      </c>
      <c r="E140" s="16">
        <v>45689</v>
      </c>
      <c r="F140" s="16">
        <v>45717</v>
      </c>
      <c r="G140" s="16">
        <v>45748</v>
      </c>
      <c r="H140" s="16">
        <v>45778</v>
      </c>
      <c r="I140" s="16">
        <v>45809</v>
      </c>
      <c r="J140" s="16">
        <v>45839</v>
      </c>
      <c r="K140" s="16">
        <v>45870</v>
      </c>
      <c r="L140" s="16">
        <v>45901</v>
      </c>
      <c r="M140" s="16">
        <v>45931</v>
      </c>
      <c r="N140" s="16">
        <v>45962</v>
      </c>
      <c r="O140" s="16">
        <v>45992</v>
      </c>
      <c r="P140" s="17" t="s">
        <v>3</v>
      </c>
    </row>
    <row r="141" spans="1:31" ht="16.5" customHeight="1">
      <c r="A141" s="21" t="s">
        <v>312</v>
      </c>
      <c r="C141" s="18" t="s">
        <v>4</v>
      </c>
      <c r="D141" s="19">
        <v>0.52171175519969781</v>
      </c>
      <c r="E141" s="19">
        <v>0.61127119583287159</v>
      </c>
      <c r="F141" s="19">
        <v>0.68503788276281818</v>
      </c>
      <c r="G141" s="19">
        <v>0.72791151594014314</v>
      </c>
      <c r="H141" s="19">
        <v>0.69742061409952361</v>
      </c>
      <c r="I141" s="19">
        <v>0.79204077206679679</v>
      </c>
      <c r="J141" s="19">
        <v>0.63477238860788721</v>
      </c>
      <c r="K141" s="19">
        <v>0.49098162729658795</v>
      </c>
      <c r="L141" s="19">
        <v>0.68602658916914272</v>
      </c>
      <c r="M141" s="19">
        <v>0.72898039709524409</v>
      </c>
      <c r="N141" s="19" t="s">
        <v>65</v>
      </c>
      <c r="O141" s="19" t="s">
        <v>65</v>
      </c>
      <c r="P141" s="19">
        <v>0.65800816894064484</v>
      </c>
    </row>
    <row r="142" spans="1:31" ht="16.5" customHeight="1">
      <c r="A142" s="21" t="s">
        <v>313</v>
      </c>
      <c r="C142" s="18" t="s">
        <v>5</v>
      </c>
      <c r="D142" s="20">
        <v>67.451730359693059</v>
      </c>
      <c r="E142" s="20">
        <v>68.10571061100535</v>
      </c>
      <c r="F142" s="20">
        <v>71.83751388250613</v>
      </c>
      <c r="G142" s="20">
        <v>76.012267142623045</v>
      </c>
      <c r="H142" s="20">
        <v>80.745667741874811</v>
      </c>
      <c r="I142" s="20">
        <v>103.08869383368473</v>
      </c>
      <c r="J142" s="20">
        <v>75.115688543560921</v>
      </c>
      <c r="K142" s="20">
        <v>61.346783721079419</v>
      </c>
      <c r="L142" s="20">
        <v>85.909388139384163</v>
      </c>
      <c r="M142" s="20">
        <v>83.84754592174589</v>
      </c>
      <c r="N142" s="20" t="s">
        <v>65</v>
      </c>
      <c r="O142" s="20" t="s">
        <v>65</v>
      </c>
      <c r="P142" s="46">
        <v>78.778559097424449</v>
      </c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D142" s="22"/>
      <c r="AE142" s="22"/>
    </row>
    <row r="143" spans="1:31" ht="16.5" customHeight="1">
      <c r="A143" s="21" t="s">
        <v>314</v>
      </c>
      <c r="C143" s="18" t="s">
        <v>6</v>
      </c>
      <c r="D143" s="20">
        <v>35.190360637212208</v>
      </c>
      <c r="E143" s="20">
        <v>41.631059168236732</v>
      </c>
      <c r="F143" s="20">
        <v>49.21141841301656</v>
      </c>
      <c r="G143" s="20">
        <v>55.330204605833877</v>
      </c>
      <c r="H143" s="20">
        <v>56.313693182414426</v>
      </c>
      <c r="I143" s="20">
        <v>81.650448655389283</v>
      </c>
      <c r="J143" s="20">
        <v>47.681365038722269</v>
      </c>
      <c r="K143" s="20">
        <v>30.120143700787402</v>
      </c>
      <c r="L143" s="20">
        <v>58.936124522869719</v>
      </c>
      <c r="M143" s="20">
        <v>61.123217321496035</v>
      </c>
      <c r="N143" s="20" t="s">
        <v>65</v>
      </c>
      <c r="O143" s="20" t="s">
        <v>65</v>
      </c>
      <c r="P143" s="46">
        <v>51.836935423478643</v>
      </c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</row>
    <row r="144" spans="1:31" ht="6" customHeight="1"/>
    <row r="145" spans="1:31" ht="6" customHeight="1">
      <c r="D145" s="23"/>
      <c r="E145" s="23"/>
      <c r="F145" s="23"/>
      <c r="G145" s="23"/>
      <c r="H145" s="23"/>
      <c r="I145" s="23"/>
      <c r="J145" s="23"/>
    </row>
    <row r="146" spans="1:31" ht="16.5" customHeight="1">
      <c r="C146" s="24" t="s">
        <v>64</v>
      </c>
    </row>
    <row r="147" spans="1:31" ht="16.5" customHeight="1">
      <c r="A147" s="21" t="s">
        <v>315</v>
      </c>
      <c r="C147" s="25" t="s">
        <v>7</v>
      </c>
      <c r="D147" s="26">
        <v>-4.6156132452101817</v>
      </c>
      <c r="E147" s="26">
        <v>2.2317884877729677</v>
      </c>
      <c r="F147" s="26">
        <v>-2.7054655883548939</v>
      </c>
      <c r="G147" s="26">
        <v>6.9681197137280382</v>
      </c>
      <c r="H147" s="26">
        <v>-1.4460511679644017</v>
      </c>
      <c r="I147" s="26">
        <v>18.440685317718497</v>
      </c>
      <c r="J147" s="26">
        <v>2.8146781645954966</v>
      </c>
      <c r="K147" s="26">
        <v>-8.3606094578280885</v>
      </c>
      <c r="L147" s="26">
        <v>-5.3400866914136369</v>
      </c>
      <c r="M147" s="26">
        <v>-3.7513224040130799</v>
      </c>
      <c r="N147" s="26" t="s">
        <v>65</v>
      </c>
      <c r="O147" s="26" t="s">
        <v>65</v>
      </c>
      <c r="P147" s="26">
        <v>0.37786912724075972</v>
      </c>
    </row>
    <row r="148" spans="1:31" ht="16.5" customHeight="1">
      <c r="A148" s="21" t="s">
        <v>316</v>
      </c>
      <c r="C148" s="25" t="s">
        <v>8</v>
      </c>
      <c r="D148" s="47">
        <v>-3.2943965833006406E-2</v>
      </c>
      <c r="E148" s="47">
        <v>1.6911354000614942E-4</v>
      </c>
      <c r="F148" s="47">
        <v>-5.9649412748192021E-2</v>
      </c>
      <c r="G148" s="47">
        <v>-3.0050154261100137E-2</v>
      </c>
      <c r="H148" s="47">
        <v>-1.5129839041581605E-2</v>
      </c>
      <c r="I148" s="47">
        <v>9.8242263661889817E-2</v>
      </c>
      <c r="J148" s="47">
        <v>-0.47809766683134269</v>
      </c>
      <c r="K148" s="47">
        <v>-0.59010418191153291</v>
      </c>
      <c r="L148" s="47">
        <v>-0.13216956998569918</v>
      </c>
      <c r="M148" s="47">
        <v>-7.0533681411314442E-2</v>
      </c>
      <c r="N148" s="47" t="s">
        <v>65</v>
      </c>
      <c r="O148" s="47" t="s">
        <v>65</v>
      </c>
      <c r="P148" s="47">
        <v>-0.16906360747646298</v>
      </c>
    </row>
    <row r="149" spans="1:31" ht="16.5" customHeight="1">
      <c r="A149" s="21" t="s">
        <v>317</v>
      </c>
      <c r="C149" s="25" t="s">
        <v>9</v>
      </c>
      <c r="D149" s="47">
        <v>-0.11154599171298607</v>
      </c>
      <c r="E149" s="47">
        <v>3.8069671562247942E-2</v>
      </c>
      <c r="F149" s="47">
        <v>-9.5376316440164421E-2</v>
      </c>
      <c r="G149" s="47">
        <v>7.2630115066404377E-2</v>
      </c>
      <c r="H149" s="47">
        <v>-3.5135603978647789E-2</v>
      </c>
      <c r="I149" s="47">
        <v>0.43154064212991194</v>
      </c>
      <c r="J149" s="47">
        <v>-0.45388195479475124</v>
      </c>
      <c r="K149" s="47">
        <v>-0.64974657806737923</v>
      </c>
      <c r="L149" s="47">
        <v>-0.19484359827064834</v>
      </c>
      <c r="M149" s="47">
        <v>-0.11602300746118477</v>
      </c>
      <c r="N149" s="47" t="s">
        <v>65</v>
      </c>
      <c r="O149" s="47" t="s">
        <v>65</v>
      </c>
      <c r="P149" s="47">
        <v>-0.16426429438903467</v>
      </c>
    </row>
    <row r="150" spans="1:31"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9" t="str">
        <f>+P137</f>
        <v>Source : MKG_destination - Octobre 2025</v>
      </c>
    </row>
    <row r="151" spans="1:31" ht="12.75" customHeight="1">
      <c r="C151" s="4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</row>
    <row r="153" spans="1:31" ht="48" customHeight="1">
      <c r="C153" s="15" t="s">
        <v>40</v>
      </c>
      <c r="D153" s="16">
        <v>45658</v>
      </c>
      <c r="E153" s="16">
        <v>45689</v>
      </c>
      <c r="F153" s="16">
        <v>45717</v>
      </c>
      <c r="G153" s="16">
        <v>45748</v>
      </c>
      <c r="H153" s="16">
        <v>45778</v>
      </c>
      <c r="I153" s="16">
        <v>45809</v>
      </c>
      <c r="J153" s="16">
        <v>45839</v>
      </c>
      <c r="K153" s="16">
        <v>45870</v>
      </c>
      <c r="L153" s="16">
        <v>45901</v>
      </c>
      <c r="M153" s="16">
        <v>45931</v>
      </c>
      <c r="N153" s="16">
        <v>45962</v>
      </c>
      <c r="O153" s="16">
        <v>45992</v>
      </c>
      <c r="P153" s="17" t="s">
        <v>3</v>
      </c>
    </row>
    <row r="154" spans="1:31" ht="16.5" customHeight="1">
      <c r="A154" s="21" t="s">
        <v>318</v>
      </c>
      <c r="C154" s="18" t="s">
        <v>4</v>
      </c>
      <c r="D154" s="19">
        <v>0.41091314031180398</v>
      </c>
      <c r="E154" s="19">
        <v>0.41982182628062359</v>
      </c>
      <c r="F154" s="19">
        <v>0.57726848193117319</v>
      </c>
      <c r="G154" s="19">
        <v>0.7246826948886077</v>
      </c>
      <c r="H154" s="19">
        <v>0.71118614843020334</v>
      </c>
      <c r="I154" s="19">
        <v>0.73867331454584872</v>
      </c>
      <c r="J154" s="19">
        <v>0.665960198290107</v>
      </c>
      <c r="K154" s="19">
        <v>0.42758100438249874</v>
      </c>
      <c r="L154" s="19">
        <v>0.69397332150907143</v>
      </c>
      <c r="M154" s="19">
        <v>0.66653495222357928</v>
      </c>
      <c r="N154" s="19" t="s">
        <v>65</v>
      </c>
      <c r="O154" s="19" t="s">
        <v>65</v>
      </c>
      <c r="P154" s="19">
        <v>0.60435836947602861</v>
      </c>
    </row>
    <row r="155" spans="1:31" ht="16.5" customHeight="1">
      <c r="A155" s="21" t="s">
        <v>319</v>
      </c>
      <c r="C155" s="18" t="s">
        <v>5</v>
      </c>
      <c r="D155" s="20">
        <v>121.6007162995017</v>
      </c>
      <c r="E155" s="20">
        <v>94.361891341417206</v>
      </c>
      <c r="F155" s="20">
        <v>91.189115976975728</v>
      </c>
      <c r="G155" s="20">
        <v>98.828982353563674</v>
      </c>
      <c r="H155" s="20">
        <v>104.75223665269219</v>
      </c>
      <c r="I155" s="20">
        <v>134.61905722670579</v>
      </c>
      <c r="J155" s="20">
        <v>98.250731565888131</v>
      </c>
      <c r="K155" s="20">
        <v>90.553429282533813</v>
      </c>
      <c r="L155" s="20">
        <v>113.52710685000798</v>
      </c>
      <c r="M155" s="20">
        <v>112.57610145513338</v>
      </c>
      <c r="N155" s="20" t="s">
        <v>65</v>
      </c>
      <c r="O155" s="20" t="s">
        <v>65</v>
      </c>
      <c r="P155" s="46">
        <v>107.08097156559687</v>
      </c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D155" s="22"/>
      <c r="AE155" s="22"/>
    </row>
    <row r="156" spans="1:31" ht="16.5" customHeight="1">
      <c r="A156" s="21" t="s">
        <v>320</v>
      </c>
      <c r="C156" s="18" t="s">
        <v>6</v>
      </c>
      <c r="D156" s="20">
        <v>49.967332198793017</v>
      </c>
      <c r="E156" s="20">
        <v>39.615181554247535</v>
      </c>
      <c r="F156" s="20">
        <v>52.640602548674472</v>
      </c>
      <c r="G156" s="20">
        <v>71.61965326507918</v>
      </c>
      <c r="H156" s="20">
        <v>74.498339724477333</v>
      </c>
      <c r="I156" s="20">
        <v>99.439505202688053</v>
      </c>
      <c r="J156" s="20">
        <v>65.431076675766931</v>
      </c>
      <c r="K156" s="20">
        <v>38.718926242905383</v>
      </c>
      <c r="L156" s="20">
        <v>78.784783422015295</v>
      </c>
      <c r="M156" s="20">
        <v>75.035906404914144</v>
      </c>
      <c r="N156" s="20" t="s">
        <v>65</v>
      </c>
      <c r="O156" s="20" t="s">
        <v>65</v>
      </c>
      <c r="P156" s="46">
        <v>64.71528137729311</v>
      </c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</row>
    <row r="157" spans="1:31" ht="6" customHeight="1"/>
    <row r="158" spans="1:31" ht="6" customHeight="1">
      <c r="D158" s="23"/>
      <c r="E158" s="23"/>
      <c r="F158" s="23"/>
      <c r="G158" s="23"/>
      <c r="H158" s="23"/>
      <c r="I158" s="23"/>
      <c r="J158" s="23"/>
    </row>
    <row r="159" spans="1:31" ht="16.5" customHeight="1">
      <c r="C159" s="24" t="s">
        <v>64</v>
      </c>
    </row>
    <row r="160" spans="1:31" ht="16.5" customHeight="1">
      <c r="A160" s="21" t="s">
        <v>321</v>
      </c>
      <c r="C160" s="25" t="s">
        <v>7</v>
      </c>
      <c r="D160" s="26">
        <v>-18.751347079531584</v>
      </c>
      <c r="E160" s="26">
        <v>-17.840411642730981</v>
      </c>
      <c r="F160" s="26">
        <v>-14.738846181478561</v>
      </c>
      <c r="G160" s="26">
        <v>-1.1286124710501388</v>
      </c>
      <c r="H160" s="26">
        <v>-5.7762770313959262</v>
      </c>
      <c r="I160" s="26">
        <v>-6.0695653531359861</v>
      </c>
      <c r="J160" s="26">
        <v>-13.794094403333579</v>
      </c>
      <c r="K160" s="26">
        <v>-36.101731446224591</v>
      </c>
      <c r="L160" s="26">
        <v>-12.443796282648911</v>
      </c>
      <c r="M160" s="26">
        <v>-12.364393993821398</v>
      </c>
      <c r="N160" s="26" t="s">
        <v>65</v>
      </c>
      <c r="O160" s="26" t="s">
        <v>65</v>
      </c>
      <c r="P160" s="26">
        <v>-13.884510637193959</v>
      </c>
    </row>
    <row r="161" spans="1:31" ht="16.5" customHeight="1">
      <c r="A161" s="21" t="s">
        <v>322</v>
      </c>
      <c r="C161" s="25" t="s">
        <v>8</v>
      </c>
      <c r="D161" s="47">
        <v>0.29790080124193707</v>
      </c>
      <c r="E161" s="47">
        <v>6.2515655227936229E-2</v>
      </c>
      <c r="F161" s="47">
        <v>-4.7637860460132075E-2</v>
      </c>
      <c r="G161" s="47">
        <v>2.4381685684675691E-2</v>
      </c>
      <c r="H161" s="47">
        <v>-2.1585672783439702E-2</v>
      </c>
      <c r="I161" s="47">
        <v>0.24785027559114292</v>
      </c>
      <c r="J161" s="47">
        <v>-0.1803972847889368</v>
      </c>
      <c r="K161" s="47">
        <v>-0.3798734068374412</v>
      </c>
      <c r="L161" s="47">
        <v>-4.5674229910022457E-2</v>
      </c>
      <c r="M161" s="47">
        <v>2.1452868998002028E-2</v>
      </c>
      <c r="N161" s="47" t="s">
        <v>65</v>
      </c>
      <c r="O161" s="47" t="s">
        <v>65</v>
      </c>
      <c r="P161" s="47">
        <v>-2.4277871202468604E-2</v>
      </c>
    </row>
    <row r="162" spans="1:31" ht="16.5" customHeight="1">
      <c r="A162" s="21" t="s">
        <v>323</v>
      </c>
      <c r="C162" s="25" t="s">
        <v>9</v>
      </c>
      <c r="D162" s="47">
        <v>-0.10878880692679516</v>
      </c>
      <c r="E162" s="47">
        <v>-0.2543498518128875</v>
      </c>
      <c r="F162" s="47">
        <v>-0.24133943476896469</v>
      </c>
      <c r="G162" s="47">
        <v>8.6727328759295119E-3</v>
      </c>
      <c r="H162" s="47">
        <v>-9.5083301399913056E-2</v>
      </c>
      <c r="I162" s="47">
        <v>0.15310167887181603</v>
      </c>
      <c r="J162" s="47">
        <v>-0.32103245286662052</v>
      </c>
      <c r="K162" s="47">
        <v>-0.66376500531071203</v>
      </c>
      <c r="L162" s="47">
        <v>-0.19077774567988359</v>
      </c>
      <c r="M162" s="47">
        <v>-0.13837987069791657</v>
      </c>
      <c r="N162" s="47" t="s">
        <v>65</v>
      </c>
      <c r="O162" s="47" t="s">
        <v>65</v>
      </c>
      <c r="P162" s="47">
        <v>-0.20656206007520939</v>
      </c>
    </row>
    <row r="163" spans="1:31"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9" t="str">
        <f>+P150</f>
        <v>Source : MKG_destination - Octobre 2025</v>
      </c>
    </row>
    <row r="164" spans="1:31" ht="12.75" customHeight="1">
      <c r="C164" s="4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</row>
    <row r="166" spans="1:31" ht="48" customHeight="1">
      <c r="C166" s="15" t="s">
        <v>42</v>
      </c>
      <c r="D166" s="16">
        <v>45658</v>
      </c>
      <c r="E166" s="16">
        <v>45689</v>
      </c>
      <c r="F166" s="16">
        <v>45717</v>
      </c>
      <c r="G166" s="16">
        <v>45748</v>
      </c>
      <c r="H166" s="16">
        <v>45778</v>
      </c>
      <c r="I166" s="16">
        <v>45809</v>
      </c>
      <c r="J166" s="16">
        <v>45839</v>
      </c>
      <c r="K166" s="16">
        <v>45870</v>
      </c>
      <c r="L166" s="16">
        <v>45901</v>
      </c>
      <c r="M166" s="16">
        <v>45931</v>
      </c>
      <c r="N166" s="16">
        <v>45962</v>
      </c>
      <c r="O166" s="16">
        <v>45992</v>
      </c>
      <c r="P166" s="17" t="s">
        <v>3</v>
      </c>
    </row>
    <row r="167" spans="1:31" ht="16.5" customHeight="1">
      <c r="C167" s="18" t="s">
        <v>4</v>
      </c>
      <c r="D167" s="19">
        <v>0.56713022253695133</v>
      </c>
      <c r="E167" s="19">
        <v>0.6322685742616333</v>
      </c>
      <c r="F167" s="19">
        <v>0.69761642886200304</v>
      </c>
      <c r="G167" s="19">
        <v>0.77264712105894251</v>
      </c>
      <c r="H167" s="19">
        <v>0.75873498967922737</v>
      </c>
      <c r="I167" s="19">
        <v>0.82320933760584525</v>
      </c>
      <c r="J167" s="19">
        <v>0.7257838513808742</v>
      </c>
      <c r="K167" s="19">
        <v>0.58119349005424958</v>
      </c>
      <c r="L167" s="19">
        <v>0.7661258963151919</v>
      </c>
      <c r="M167" s="19">
        <v>0.78369154970958488</v>
      </c>
      <c r="N167" s="19" t="s">
        <v>65</v>
      </c>
      <c r="O167" s="19" t="s">
        <v>65</v>
      </c>
      <c r="P167" s="19">
        <v>0.71131252123945754</v>
      </c>
    </row>
    <row r="168" spans="1:31" ht="16.5" customHeight="1">
      <c r="C168" s="18" t="s">
        <v>5</v>
      </c>
      <c r="D168" s="20">
        <v>73.556229618301856</v>
      </c>
      <c r="E168" s="20">
        <v>69.955093330801219</v>
      </c>
      <c r="F168" s="20">
        <v>74.437101541661718</v>
      </c>
      <c r="G168" s="20">
        <v>79.692806753288906</v>
      </c>
      <c r="H168" s="20">
        <v>83.402505327480242</v>
      </c>
      <c r="I168" s="20">
        <v>105.23357411536148</v>
      </c>
      <c r="J168" s="20">
        <v>76.927355881261548</v>
      </c>
      <c r="K168" s="20">
        <v>65.474020216727595</v>
      </c>
      <c r="L168" s="20">
        <v>87.68585700373059</v>
      </c>
      <c r="M168" s="20">
        <v>86.003377395989546</v>
      </c>
      <c r="N168" s="20" t="s">
        <v>65</v>
      </c>
      <c r="O168" s="20" t="s">
        <v>65</v>
      </c>
      <c r="P168" s="46">
        <v>81.350424376872326</v>
      </c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D168" s="22"/>
      <c r="AE168" s="22"/>
    </row>
    <row r="169" spans="1:31" ht="16.5" customHeight="1">
      <c r="C169" s="18" t="s">
        <v>6</v>
      </c>
      <c r="D169" s="20">
        <v>41.715960872406626</v>
      </c>
      <c r="E169" s="20">
        <v>44.230407122605179</v>
      </c>
      <c r="F169" s="20">
        <v>51.928544952332345</v>
      </c>
      <c r="G169" s="20">
        <v>61.574417707035323</v>
      </c>
      <c r="H169" s="20">
        <v>63.280399018867428</v>
      </c>
      <c r="I169" s="20">
        <v>86.629260841402342</v>
      </c>
      <c r="J169" s="20">
        <v>55.832632628049147</v>
      </c>
      <c r="K169" s="20">
        <v>38.053074317642405</v>
      </c>
      <c r="L169" s="20">
        <v>67.178405791148833</v>
      </c>
      <c r="M169" s="20">
        <v>67.400120111721321</v>
      </c>
      <c r="N169" s="20" t="s">
        <v>65</v>
      </c>
      <c r="O169" s="20" t="s">
        <v>65</v>
      </c>
      <c r="P169" s="46">
        <v>57.865575467412881</v>
      </c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</row>
    <row r="170" spans="1:31" ht="6" customHeight="1"/>
    <row r="171" spans="1:31" ht="6" customHeight="1">
      <c r="D171" s="23"/>
      <c r="E171" s="23"/>
      <c r="F171" s="23"/>
      <c r="G171" s="23"/>
      <c r="H171" s="23"/>
      <c r="I171" s="23"/>
      <c r="J171" s="23"/>
    </row>
    <row r="172" spans="1:31" ht="16.5" customHeight="1">
      <c r="C172" s="24" t="s">
        <v>64</v>
      </c>
    </row>
    <row r="173" spans="1:31" ht="16.5" customHeight="1">
      <c r="C173" s="25" t="s">
        <v>7</v>
      </c>
      <c r="D173" s="26">
        <v>-6.0017297564951333</v>
      </c>
      <c r="E173" s="26">
        <v>2.3828726790969035</v>
      </c>
      <c r="F173" s="26">
        <v>-4.2960604833616189</v>
      </c>
      <c r="G173" s="26">
        <v>3.5312542201710651</v>
      </c>
      <c r="H173" s="26">
        <v>-0.64109324855735617</v>
      </c>
      <c r="I173" s="26">
        <v>8.824125415574402</v>
      </c>
      <c r="J173" s="26">
        <v>1.1828715251589017</v>
      </c>
      <c r="K173" s="26">
        <v>-11.701451404346274</v>
      </c>
      <c r="L173" s="26">
        <v>-3.3780689392421404</v>
      </c>
      <c r="M173" s="26">
        <v>-1.7543055412745034</v>
      </c>
      <c r="N173" s="26" t="s">
        <v>65</v>
      </c>
      <c r="O173" s="26" t="s">
        <v>65</v>
      </c>
      <c r="P173" s="26">
        <v>-1.2477193155590593</v>
      </c>
    </row>
    <row r="174" spans="1:31" ht="16.5" customHeight="1">
      <c r="C174" s="25" t="s">
        <v>8</v>
      </c>
      <c r="D174" s="47">
        <v>9.2424094454497396E-3</v>
      </c>
      <c r="E174" s="47">
        <v>-4.280681984800816E-2</v>
      </c>
      <c r="F174" s="47">
        <v>-7.2674157416116603E-2</v>
      </c>
      <c r="G174" s="47">
        <v>2.5477575620842074E-2</v>
      </c>
      <c r="H174" s="47">
        <v>-1.8323101020597643E-2</v>
      </c>
      <c r="I174" s="47">
        <v>0.13367879851497588</v>
      </c>
      <c r="J174" s="47">
        <v>-0.33938894633146588</v>
      </c>
      <c r="K174" s="47">
        <v>-0.48896099520665448</v>
      </c>
      <c r="L174" s="47">
        <v>-8.0135268484189726E-2</v>
      </c>
      <c r="M174" s="47">
        <v>-6.1808850653602976E-2</v>
      </c>
      <c r="N174" s="47" t="s">
        <v>65</v>
      </c>
      <c r="O174" s="47" t="s">
        <v>65</v>
      </c>
      <c r="P174" s="47">
        <v>-0.11493119871907576</v>
      </c>
    </row>
    <row r="175" spans="1:31" ht="16.5" customHeight="1">
      <c r="C175" s="25" t="s">
        <v>9</v>
      </c>
      <c r="D175" s="47">
        <v>-8.7340930297349462E-2</v>
      </c>
      <c r="E175" s="47">
        <v>-5.3196387062104389E-3</v>
      </c>
      <c r="F175" s="47">
        <v>-0.12646799284798915</v>
      </c>
      <c r="G175" s="47">
        <v>7.458990698897483E-2</v>
      </c>
      <c r="H175" s="47">
        <v>-2.6548282831928782E-2</v>
      </c>
      <c r="I175" s="47">
        <v>0.26978979604447639</v>
      </c>
      <c r="J175" s="47">
        <v>-0.32844402885631196</v>
      </c>
      <c r="K175" s="47">
        <v>-0.57460736484463348</v>
      </c>
      <c r="L175" s="47">
        <v>-0.11898188549371269</v>
      </c>
      <c r="M175" s="47">
        <v>-8.2350573658961812E-2</v>
      </c>
      <c r="N175" s="47" t="s">
        <v>65</v>
      </c>
      <c r="O175" s="47" t="s">
        <v>65</v>
      </c>
      <c r="P175" s="47">
        <v>-0.13018863353741816</v>
      </c>
    </row>
    <row r="176" spans="1:31"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9" t="str">
        <f>+P163</f>
        <v>Source : MKG_destination - Octobre 2025</v>
      </c>
    </row>
    <row r="177" spans="1:31" ht="12.75" customHeight="1">
      <c r="C177" s="4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</row>
    <row r="179" spans="1:31" ht="24">
      <c r="C179" s="45" t="s">
        <v>53</v>
      </c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</row>
    <row r="180" spans="1:31" ht="48" customHeight="1">
      <c r="C180" s="15" t="s">
        <v>38</v>
      </c>
      <c r="D180" s="16">
        <v>45658</v>
      </c>
      <c r="E180" s="16">
        <v>45689</v>
      </c>
      <c r="F180" s="16">
        <v>45717</v>
      </c>
      <c r="G180" s="16">
        <v>45748</v>
      </c>
      <c r="H180" s="16">
        <v>45778</v>
      </c>
      <c r="I180" s="16">
        <v>45809</v>
      </c>
      <c r="J180" s="16">
        <v>45839</v>
      </c>
      <c r="K180" s="16">
        <v>45870</v>
      </c>
      <c r="L180" s="16">
        <v>45901</v>
      </c>
      <c r="M180" s="16">
        <v>45931</v>
      </c>
      <c r="N180" s="16">
        <v>45962</v>
      </c>
      <c r="O180" s="16">
        <v>45992</v>
      </c>
      <c r="P180" s="17" t="s">
        <v>3</v>
      </c>
    </row>
    <row r="181" spans="1:31" ht="16.5" customHeight="1">
      <c r="A181" s="21" t="s">
        <v>324</v>
      </c>
      <c r="C181" s="18" t="s">
        <v>4</v>
      </c>
      <c r="D181" s="19">
        <v>0.51112001602885193</v>
      </c>
      <c r="E181" s="19">
        <v>0.57910936113575862</v>
      </c>
      <c r="F181" s="19">
        <v>0.65008235998802033</v>
      </c>
      <c r="G181" s="19">
        <v>0.78921113689095124</v>
      </c>
      <c r="H181" s="19">
        <v>0.77877154903575085</v>
      </c>
      <c r="I181" s="19">
        <v>0.80230729569476666</v>
      </c>
      <c r="J181" s="19">
        <v>0.74501659057455782</v>
      </c>
      <c r="K181" s="19">
        <v>0.62743557118978122</v>
      </c>
      <c r="L181" s="19">
        <v>0.77500644496004123</v>
      </c>
      <c r="M181" s="19">
        <v>0.79964074545318464</v>
      </c>
      <c r="N181" s="19" t="s">
        <v>65</v>
      </c>
      <c r="O181" s="19" t="s">
        <v>65</v>
      </c>
      <c r="P181" s="19">
        <v>0.70632469536258602</v>
      </c>
    </row>
    <row r="182" spans="1:31" ht="16.5" customHeight="1">
      <c r="A182" s="21" t="s">
        <v>325</v>
      </c>
      <c r="C182" s="18" t="s">
        <v>5</v>
      </c>
      <c r="D182" s="20">
        <v>61.365263660390532</v>
      </c>
      <c r="E182" s="20">
        <v>58.77582052759157</v>
      </c>
      <c r="F182" s="20">
        <v>63.041703108503697</v>
      </c>
      <c r="G182" s="20">
        <v>71.199510632564071</v>
      </c>
      <c r="H182" s="20">
        <v>73.214297083980711</v>
      </c>
      <c r="I182" s="20">
        <v>94.050983393714958</v>
      </c>
      <c r="J182" s="20">
        <v>70.822251988279618</v>
      </c>
      <c r="K182" s="20">
        <v>61.982838718215071</v>
      </c>
      <c r="L182" s="20">
        <v>75.530261304573798</v>
      </c>
      <c r="M182" s="20">
        <v>76.643122650302629</v>
      </c>
      <c r="N182" s="20" t="s">
        <v>65</v>
      </c>
      <c r="O182" s="20" t="s">
        <v>65</v>
      </c>
      <c r="P182" s="46">
        <v>71.787142531676082</v>
      </c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D182" s="22"/>
      <c r="AE182" s="22"/>
    </row>
    <row r="183" spans="1:31" ht="16.5" customHeight="1">
      <c r="A183" s="21" t="s">
        <v>326</v>
      </c>
      <c r="C183" s="18" t="s">
        <v>6</v>
      </c>
      <c r="D183" s="20">
        <v>31.365014545713535</v>
      </c>
      <c r="E183" s="20">
        <v>34.037627875963565</v>
      </c>
      <c r="F183" s="20">
        <v>40.982299134440204</v>
      </c>
      <c r="G183" s="20">
        <v>56.191446732405261</v>
      </c>
      <c r="H183" s="20">
        <v>57.017211551655315</v>
      </c>
      <c r="I183" s="20">
        <v>75.45779014404485</v>
      </c>
      <c r="J183" s="20">
        <v>52.763752713120276</v>
      </c>
      <c r="K183" s="20">
        <v>38.890237815127364</v>
      </c>
      <c r="L183" s="20">
        <v>58.536439300560708</v>
      </c>
      <c r="M183" s="20">
        <v>61.286963729947857</v>
      </c>
      <c r="N183" s="20" t="s">
        <v>65</v>
      </c>
      <c r="O183" s="20" t="s">
        <v>65</v>
      </c>
      <c r="P183" s="46">
        <v>50.705031579636653</v>
      </c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</row>
    <row r="184" spans="1:31" ht="6" customHeight="1"/>
    <row r="185" spans="1:31" ht="6" customHeight="1">
      <c r="D185" s="23"/>
      <c r="E185" s="23"/>
      <c r="F185" s="23"/>
      <c r="G185" s="23"/>
      <c r="H185" s="23"/>
      <c r="I185" s="23"/>
      <c r="J185" s="23"/>
    </row>
    <row r="186" spans="1:31" ht="16.5" customHeight="1">
      <c r="C186" s="24" t="s">
        <v>64</v>
      </c>
    </row>
    <row r="187" spans="1:31" ht="16.5" customHeight="1">
      <c r="A187" s="21" t="s">
        <v>327</v>
      </c>
      <c r="C187" s="25" t="s">
        <v>7</v>
      </c>
      <c r="D187" s="26">
        <v>7.7135357974330576</v>
      </c>
      <c r="E187" s="26">
        <v>9.0714906155657644</v>
      </c>
      <c r="F187" s="26">
        <v>-0.88342088133589458</v>
      </c>
      <c r="G187" s="26">
        <v>11.261676560254429</v>
      </c>
      <c r="H187" s="26">
        <v>6.8238317484861755</v>
      </c>
      <c r="I187" s="26">
        <v>16.222378300676642</v>
      </c>
      <c r="J187" s="26">
        <v>11.723367660439221</v>
      </c>
      <c r="K187" s="26">
        <v>0.86979084627129</v>
      </c>
      <c r="L187" s="26">
        <v>5.3020904035693146</v>
      </c>
      <c r="M187" s="26">
        <v>4.3750088048322144</v>
      </c>
      <c r="N187" s="26" t="s">
        <v>65</v>
      </c>
      <c r="O187" s="26" t="s">
        <v>65</v>
      </c>
      <c r="P187" s="26">
        <v>7.2551155978959114</v>
      </c>
    </row>
    <row r="188" spans="1:31" ht="16.5" customHeight="1">
      <c r="A188" s="21" t="s">
        <v>328</v>
      </c>
      <c r="C188" s="25" t="s">
        <v>8</v>
      </c>
      <c r="D188" s="47">
        <v>-2.8068040518557824E-2</v>
      </c>
      <c r="E188" s="47">
        <v>-5.3213704658691463E-2</v>
      </c>
      <c r="F188" s="47">
        <v>-8.8802805467582013E-2</v>
      </c>
      <c r="G188" s="47">
        <v>4.5915916751374075E-2</v>
      </c>
      <c r="H188" s="47">
        <v>1.0873429842086502E-3</v>
      </c>
      <c r="I188" s="47">
        <v>0.19827632006330131</v>
      </c>
      <c r="J188" s="47">
        <v>-0.22765178968863842</v>
      </c>
      <c r="K188" s="47">
        <v>-0.42876692636854774</v>
      </c>
      <c r="L188" s="47">
        <v>-3.3333396583973829E-2</v>
      </c>
      <c r="M188" s="47">
        <v>-2.5754348355795043E-2</v>
      </c>
      <c r="N188" s="47" t="s">
        <v>65</v>
      </c>
      <c r="O188" s="47" t="s">
        <v>65</v>
      </c>
      <c r="P188" s="47">
        <v>-7.755709419622403E-2</v>
      </c>
    </row>
    <row r="189" spans="1:31" ht="16.5" customHeight="1">
      <c r="A189" s="21" t="s">
        <v>329</v>
      </c>
      <c r="C189" s="25" t="s">
        <v>9</v>
      </c>
      <c r="D189" s="47">
        <v>0.14468073810733362</v>
      </c>
      <c r="E189" s="47">
        <v>0.1226433900637478</v>
      </c>
      <c r="F189" s="47">
        <v>-0.10101938442125624</v>
      </c>
      <c r="G189" s="47">
        <v>0.22000496128844604</v>
      </c>
      <c r="H189" s="47">
        <v>9.7229948153465307E-2</v>
      </c>
      <c r="I189" s="47">
        <v>0.50196937553940413</v>
      </c>
      <c r="J189" s="47">
        <v>-8.3421645320730042E-2</v>
      </c>
      <c r="K189" s="47">
        <v>-0.42073681395641194</v>
      </c>
      <c r="L189" s="47">
        <v>3.7656303775691846E-2</v>
      </c>
      <c r="M189" s="47">
        <v>3.0633877404877996E-2</v>
      </c>
      <c r="N189" s="47" t="s">
        <v>65</v>
      </c>
      <c r="O189" s="47" t="s">
        <v>65</v>
      </c>
      <c r="P189" s="47">
        <v>2.8039455646707401E-2</v>
      </c>
    </row>
    <row r="190" spans="1:31"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9" t="str">
        <f>+P176</f>
        <v>Source : MKG_destination - Octobre 2025</v>
      </c>
    </row>
    <row r="191" spans="1:31" ht="12.75" customHeight="1">
      <c r="C191" s="4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</row>
    <row r="193" spans="1:31" ht="48" customHeight="1">
      <c r="C193" s="15" t="s">
        <v>39</v>
      </c>
      <c r="D193" s="16">
        <v>45658</v>
      </c>
      <c r="E193" s="16">
        <v>45689</v>
      </c>
      <c r="F193" s="16">
        <v>45717</v>
      </c>
      <c r="G193" s="16">
        <v>45748</v>
      </c>
      <c r="H193" s="16">
        <v>45778</v>
      </c>
      <c r="I193" s="16">
        <v>45809</v>
      </c>
      <c r="J193" s="16">
        <v>45839</v>
      </c>
      <c r="K193" s="16">
        <v>45870</v>
      </c>
      <c r="L193" s="16">
        <v>45901</v>
      </c>
      <c r="M193" s="16">
        <v>45931</v>
      </c>
      <c r="N193" s="16">
        <v>45962</v>
      </c>
      <c r="O193" s="16">
        <v>45992</v>
      </c>
      <c r="P193" s="17" t="s">
        <v>3</v>
      </c>
    </row>
    <row r="194" spans="1:31" ht="16.5" customHeight="1">
      <c r="A194" s="21" t="s">
        <v>330</v>
      </c>
      <c r="C194" s="18" t="s">
        <v>4</v>
      </c>
      <c r="D194" s="19">
        <v>0.53859716366423915</v>
      </c>
      <c r="E194" s="19">
        <v>0.52826136106714905</v>
      </c>
      <c r="F194" s="19">
        <v>0.60750592371780177</v>
      </c>
      <c r="G194" s="19">
        <v>0.72159150635971825</v>
      </c>
      <c r="H194" s="19">
        <v>0.6587632257003454</v>
      </c>
      <c r="I194" s="19">
        <v>0.74155356627201852</v>
      </c>
      <c r="J194" s="19">
        <v>0.61258421253336726</v>
      </c>
      <c r="K194" s="19">
        <v>0.45270925897553749</v>
      </c>
      <c r="L194" s="19">
        <v>0.7065689968643778</v>
      </c>
      <c r="M194" s="19">
        <v>0.73752993325520966</v>
      </c>
      <c r="N194" s="19" t="s">
        <v>65</v>
      </c>
      <c r="O194" s="19" t="s">
        <v>65</v>
      </c>
      <c r="P194" s="19">
        <v>0.63058333355142804</v>
      </c>
    </row>
    <row r="195" spans="1:31" ht="16.5" customHeight="1">
      <c r="A195" s="21" t="s">
        <v>331</v>
      </c>
      <c r="C195" s="18" t="s">
        <v>5</v>
      </c>
      <c r="D195" s="20">
        <v>89.700850153299655</v>
      </c>
      <c r="E195" s="20">
        <v>84.740416187406382</v>
      </c>
      <c r="F195" s="20">
        <v>95.456242758922585</v>
      </c>
      <c r="G195" s="20">
        <v>94.226489661482987</v>
      </c>
      <c r="H195" s="20">
        <v>99.894713616433648</v>
      </c>
      <c r="I195" s="20">
        <v>136.14154265346218</v>
      </c>
      <c r="J195" s="20">
        <v>102.540189664519</v>
      </c>
      <c r="K195" s="20">
        <v>87.071382868464099</v>
      </c>
      <c r="L195" s="20">
        <v>106.05378359243893</v>
      </c>
      <c r="M195" s="20">
        <v>101.64783518919899</v>
      </c>
      <c r="N195" s="20" t="s">
        <v>65</v>
      </c>
      <c r="O195" s="20" t="s">
        <v>65</v>
      </c>
      <c r="P195" s="46">
        <v>101.20876043486764</v>
      </c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D195" s="22"/>
      <c r="AE195" s="22"/>
    </row>
    <row r="196" spans="1:31" ht="16.5" customHeight="1">
      <c r="A196" s="21" t="s">
        <v>332</v>
      </c>
      <c r="C196" s="18" t="s">
        <v>6</v>
      </c>
      <c r="D196" s="20">
        <v>48.312623470838126</v>
      </c>
      <c r="E196" s="20">
        <v>44.765087592555957</v>
      </c>
      <c r="F196" s="20">
        <v>57.990232931889985</v>
      </c>
      <c r="G196" s="20">
        <v>67.99303461381794</v>
      </c>
      <c r="H196" s="20">
        <v>65.806963772374047</v>
      </c>
      <c r="I196" s="20">
        <v>100.95624647244901</v>
      </c>
      <c r="J196" s="20">
        <v>62.814501338661501</v>
      </c>
      <c r="K196" s="20">
        <v>39.418021216357694</v>
      </c>
      <c r="L196" s="20">
        <v>74.934315486581383</v>
      </c>
      <c r="M196" s="20">
        <v>74.96832110262649</v>
      </c>
      <c r="N196" s="20" t="s">
        <v>65</v>
      </c>
      <c r="O196" s="20" t="s">
        <v>65</v>
      </c>
      <c r="P196" s="46">
        <v>63.820557539626719</v>
      </c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</row>
    <row r="197" spans="1:31" ht="6" customHeight="1"/>
    <row r="198" spans="1:31" ht="6" customHeight="1">
      <c r="D198" s="23"/>
      <c r="E198" s="23"/>
      <c r="F198" s="23"/>
      <c r="G198" s="23"/>
      <c r="H198" s="23"/>
      <c r="I198" s="23"/>
      <c r="J198" s="23"/>
    </row>
    <row r="199" spans="1:31" ht="16.5" customHeight="1">
      <c r="C199" s="24" t="s">
        <v>64</v>
      </c>
    </row>
    <row r="200" spans="1:31" ht="16.5" customHeight="1">
      <c r="A200" s="21" t="s">
        <v>333</v>
      </c>
      <c r="C200" s="25" t="s">
        <v>7</v>
      </c>
      <c r="D200" s="26">
        <v>2.4741466303177528</v>
      </c>
      <c r="E200" s="26">
        <v>0.55199111471577744</v>
      </c>
      <c r="F200" s="26">
        <v>-3.8904319664140208</v>
      </c>
      <c r="G200" s="26">
        <v>11.025536748544152</v>
      </c>
      <c r="H200" s="26">
        <v>1.1307332067003517</v>
      </c>
      <c r="I200" s="26">
        <v>12.639290775738187</v>
      </c>
      <c r="J200" s="26">
        <v>-0.39640575131396627</v>
      </c>
      <c r="K200" s="26">
        <v>-11.881749355717142</v>
      </c>
      <c r="L200" s="26">
        <v>-0.3228211457981911</v>
      </c>
      <c r="M200" s="26">
        <v>1.5980296451335585</v>
      </c>
      <c r="N200" s="26" t="s">
        <v>65</v>
      </c>
      <c r="O200" s="26" t="s">
        <v>65</v>
      </c>
      <c r="P200" s="26">
        <v>1.2669507224842502</v>
      </c>
    </row>
    <row r="201" spans="1:31" ht="16.5" customHeight="1">
      <c r="A201" s="21" t="s">
        <v>334</v>
      </c>
      <c r="C201" s="25" t="s">
        <v>8</v>
      </c>
      <c r="D201" s="47">
        <v>4.3693551846403444E-2</v>
      </c>
      <c r="E201" s="47">
        <v>1.8597152830335917E-2</v>
      </c>
      <c r="F201" s="47">
        <v>2.1388939834227294E-2</v>
      </c>
      <c r="G201" s="47">
        <v>-1.5697452843004722E-2</v>
      </c>
      <c r="H201" s="47">
        <v>-1.5358180365231733E-2</v>
      </c>
      <c r="I201" s="47">
        <v>0.18917793752078116</v>
      </c>
      <c r="J201" s="47">
        <v>-0.25600794382309522</v>
      </c>
      <c r="K201" s="47">
        <v>-0.53131700233086321</v>
      </c>
      <c r="L201" s="47">
        <v>-0.18443495830804235</v>
      </c>
      <c r="M201" s="47">
        <v>-0.10085559486988149</v>
      </c>
      <c r="N201" s="47" t="s">
        <v>65</v>
      </c>
      <c r="O201" s="47" t="s">
        <v>65</v>
      </c>
      <c r="P201" s="47">
        <v>-0.11794912162049476</v>
      </c>
    </row>
    <row r="202" spans="1:31" ht="16.5" customHeight="1">
      <c r="A202" s="21" t="s">
        <v>335</v>
      </c>
      <c r="C202" s="25" t="s">
        <v>9</v>
      </c>
      <c r="D202" s="47">
        <v>9.3946003996811633E-2</v>
      </c>
      <c r="E202" s="47">
        <v>2.9353073906102312E-2</v>
      </c>
      <c r="F202" s="47">
        <v>-4.0083541803488942E-2</v>
      </c>
      <c r="G202" s="47">
        <v>0.16182295230348265</v>
      </c>
      <c r="H202" s="47">
        <v>1.8378512581578299E-3</v>
      </c>
      <c r="I202" s="47">
        <v>0.43351030059338069</v>
      </c>
      <c r="J202" s="47">
        <v>-0.26079139297587894</v>
      </c>
      <c r="K202" s="47">
        <v>-0.62875380438628636</v>
      </c>
      <c r="L202" s="47">
        <v>-0.18814420988222424</v>
      </c>
      <c r="M202" s="47">
        <v>-8.0942073452026975E-2</v>
      </c>
      <c r="N202" s="47" t="s">
        <v>65</v>
      </c>
      <c r="O202" s="47" t="s">
        <v>65</v>
      </c>
      <c r="P202" s="47">
        <v>-9.9863832863092195E-2</v>
      </c>
    </row>
    <row r="203" spans="1:31"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9" t="str">
        <f>+P190</f>
        <v>Source : MKG_destination - Octobre 2025</v>
      </c>
    </row>
    <row r="204" spans="1:31" ht="12.75" customHeight="1">
      <c r="C204" s="4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</row>
    <row r="206" spans="1:31" ht="48" customHeight="1">
      <c r="C206" s="15" t="s">
        <v>40</v>
      </c>
      <c r="D206" s="16">
        <v>45658</v>
      </c>
      <c r="E206" s="16">
        <v>45689</v>
      </c>
      <c r="F206" s="16">
        <v>45717</v>
      </c>
      <c r="G206" s="16">
        <v>45748</v>
      </c>
      <c r="H206" s="16">
        <v>45778</v>
      </c>
      <c r="I206" s="16">
        <v>45809</v>
      </c>
      <c r="J206" s="16">
        <v>45839</v>
      </c>
      <c r="K206" s="16">
        <v>45870</v>
      </c>
      <c r="L206" s="16">
        <v>45901</v>
      </c>
      <c r="M206" s="16">
        <v>45931</v>
      </c>
      <c r="N206" s="16">
        <v>45962</v>
      </c>
      <c r="O206" s="16">
        <v>45992</v>
      </c>
      <c r="P206" s="17" t="s">
        <v>3</v>
      </c>
    </row>
    <row r="207" spans="1:31" ht="16.5" customHeight="1">
      <c r="A207" s="21" t="s">
        <v>336</v>
      </c>
      <c r="C207" s="18" t="s">
        <v>4</v>
      </c>
      <c r="D207" s="19">
        <v>0.50921891681334219</v>
      </c>
      <c r="E207" s="19">
        <v>0.52403174603174607</v>
      </c>
      <c r="F207" s="19">
        <v>0.57950521032382996</v>
      </c>
      <c r="G207" s="19">
        <v>0.76183703703703709</v>
      </c>
      <c r="H207" s="19">
        <v>0.73913417431192663</v>
      </c>
      <c r="I207" s="19">
        <v>0.85251148318269376</v>
      </c>
      <c r="J207" s="19">
        <v>0.74845112436897665</v>
      </c>
      <c r="K207" s="19">
        <v>0.61871988988300064</v>
      </c>
      <c r="L207" s="19">
        <v>0.80282108389012619</v>
      </c>
      <c r="M207" s="19">
        <v>0.80660621018194345</v>
      </c>
      <c r="N207" s="19" t="s">
        <v>65</v>
      </c>
      <c r="O207" s="19" t="s">
        <v>65</v>
      </c>
      <c r="P207" s="19">
        <v>0.69348742045671286</v>
      </c>
    </row>
    <row r="208" spans="1:31" ht="16.5" customHeight="1">
      <c r="A208" s="21" t="s">
        <v>337</v>
      </c>
      <c r="C208" s="18" t="s">
        <v>5</v>
      </c>
      <c r="D208" s="20">
        <v>120.25719229870241</v>
      </c>
      <c r="E208" s="20">
        <v>108.28820396271279</v>
      </c>
      <c r="F208" s="20">
        <v>121.49964758738184</v>
      </c>
      <c r="G208" s="20">
        <v>123.05406096861388</v>
      </c>
      <c r="H208" s="20">
        <v>122.3219000911524</v>
      </c>
      <c r="I208" s="20">
        <v>163.69691693026974</v>
      </c>
      <c r="J208" s="20">
        <v>128.61175880949642</v>
      </c>
      <c r="K208" s="20">
        <v>111.29975471878475</v>
      </c>
      <c r="L208" s="20">
        <v>130.10250716663583</v>
      </c>
      <c r="M208" s="20">
        <v>125.72702696392358</v>
      </c>
      <c r="N208" s="20" t="s">
        <v>65</v>
      </c>
      <c r="O208" s="20" t="s">
        <v>65</v>
      </c>
      <c r="P208" s="46">
        <v>127.13359917704284</v>
      </c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D208" s="22"/>
      <c r="AE208" s="22"/>
    </row>
    <row r="209" spans="1:31" ht="16.5" customHeight="1">
      <c r="A209" s="21" t="s">
        <v>338</v>
      </c>
      <c r="C209" s="18" t="s">
        <v>6</v>
      </c>
      <c r="D209" s="20">
        <v>61.237237201359029</v>
      </c>
      <c r="E209" s="20">
        <v>56.74645659722222</v>
      </c>
      <c r="F209" s="20">
        <v>70.409678829396924</v>
      </c>
      <c r="G209" s="20">
        <v>93.747141203703706</v>
      </c>
      <c r="H209" s="20">
        <v>90.412296624139913</v>
      </c>
      <c r="I209" s="20">
        <v>139.55350144465848</v>
      </c>
      <c r="J209" s="20">
        <v>96.259615488039245</v>
      </c>
      <c r="K209" s="20">
        <v>68.863371983611486</v>
      </c>
      <c r="L209" s="20">
        <v>104.44903582034149</v>
      </c>
      <c r="M209" s="20">
        <v>101.4122007368134</v>
      </c>
      <c r="N209" s="20" t="s">
        <v>65</v>
      </c>
      <c r="O209" s="20" t="s">
        <v>65</v>
      </c>
      <c r="P209" s="46">
        <v>88.165551746665102</v>
      </c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</row>
    <row r="210" spans="1:31" ht="6" customHeight="1"/>
    <row r="211" spans="1:31" ht="6" customHeight="1">
      <c r="D211" s="23"/>
      <c r="E211" s="23"/>
      <c r="F211" s="23"/>
      <c r="G211" s="23"/>
      <c r="H211" s="23"/>
      <c r="I211" s="23"/>
      <c r="J211" s="23"/>
    </row>
    <row r="212" spans="1:31" ht="16.5" customHeight="1">
      <c r="C212" s="24" t="s">
        <v>64</v>
      </c>
    </row>
    <row r="213" spans="1:31" ht="16.5" customHeight="1">
      <c r="A213" s="21" t="s">
        <v>339</v>
      </c>
      <c r="C213" s="25" t="s">
        <v>7</v>
      </c>
      <c r="D213" s="26">
        <v>0.59211420943700022</v>
      </c>
      <c r="E213" s="26">
        <v>6.6767838381003086</v>
      </c>
      <c r="F213" s="26">
        <v>-5.5432749234993528</v>
      </c>
      <c r="G213" s="26">
        <v>14.802493144642293</v>
      </c>
      <c r="H213" s="26">
        <v>7.5226841955857493</v>
      </c>
      <c r="I213" s="26">
        <v>22.373258573159717</v>
      </c>
      <c r="J213" s="26">
        <v>6.8481398289740536</v>
      </c>
      <c r="K213" s="26">
        <v>-10.368219589759132</v>
      </c>
      <c r="L213" s="26">
        <v>3.3317012831651005</v>
      </c>
      <c r="M213" s="26">
        <v>12.088602858887699</v>
      </c>
      <c r="N213" s="26" t="s">
        <v>65</v>
      </c>
      <c r="O213" s="26" t="s">
        <v>65</v>
      </c>
      <c r="P213" s="26">
        <v>5.7567729144344826</v>
      </c>
    </row>
    <row r="214" spans="1:31" ht="16.5" customHeight="1">
      <c r="A214" s="21" t="s">
        <v>340</v>
      </c>
      <c r="C214" s="25" t="s">
        <v>8</v>
      </c>
      <c r="D214" s="47">
        <v>7.4284759971283698E-2</v>
      </c>
      <c r="E214" s="47">
        <v>-4.4290686444624749E-2</v>
      </c>
      <c r="F214" s="47">
        <v>-3.4574290124491758E-2</v>
      </c>
      <c r="G214" s="47">
        <v>-1.3659494672781269E-2</v>
      </c>
      <c r="H214" s="47">
        <v>-4.9292755240427644E-2</v>
      </c>
      <c r="I214" s="47">
        <v>0.18953899855294032</v>
      </c>
      <c r="J214" s="47">
        <v>-0.27232220230482529</v>
      </c>
      <c r="K214" s="47">
        <v>-0.42273574888136767</v>
      </c>
      <c r="L214" s="47">
        <v>-0.17692608000312904</v>
      </c>
      <c r="M214" s="47">
        <v>-0.16636398945088682</v>
      </c>
      <c r="N214" s="47" t="s">
        <v>65</v>
      </c>
      <c r="O214" s="47" t="s">
        <v>65</v>
      </c>
      <c r="P214" s="47">
        <v>-0.12246882423944006</v>
      </c>
    </row>
    <row r="215" spans="1:31" ht="16.5" customHeight="1">
      <c r="A215" s="21" t="s">
        <v>341</v>
      </c>
      <c r="C215" s="25" t="s">
        <v>9</v>
      </c>
      <c r="D215" s="47">
        <v>8.6923386711005968E-2</v>
      </c>
      <c r="E215" s="47">
        <v>9.5258147213646671E-2</v>
      </c>
      <c r="F215" s="47">
        <v>-0.11886000729555157</v>
      </c>
      <c r="G215" s="47">
        <v>0.22420317430049774</v>
      </c>
      <c r="H215" s="47">
        <v>5.8431169714598941E-2</v>
      </c>
      <c r="I215" s="47">
        <v>0.61280167014335096</v>
      </c>
      <c r="J215" s="47">
        <v>-0.19903600855337344</v>
      </c>
      <c r="K215" s="47">
        <v>-0.50558715026469181</v>
      </c>
      <c r="L215" s="47">
        <v>-0.14128966768862006</v>
      </c>
      <c r="M215" s="47">
        <v>-1.9401789257453839E-2</v>
      </c>
      <c r="N215" s="47" t="s">
        <v>65</v>
      </c>
      <c r="O215" s="47" t="s">
        <v>65</v>
      </c>
      <c r="P215" s="47">
        <v>-4.3028797877545544E-2</v>
      </c>
    </row>
    <row r="216" spans="1:31"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9" t="str">
        <f>+P203</f>
        <v>Source : MKG_destination - Octobre 2025</v>
      </c>
    </row>
    <row r="217" spans="1:31" ht="12.75" customHeight="1">
      <c r="C217" s="4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</row>
    <row r="219" spans="1:31" ht="48" customHeight="1">
      <c r="C219" s="15" t="s">
        <v>42</v>
      </c>
      <c r="D219" s="16">
        <v>45658</v>
      </c>
      <c r="E219" s="16">
        <v>45689</v>
      </c>
      <c r="F219" s="16">
        <v>45717</v>
      </c>
      <c r="G219" s="16">
        <v>45748</v>
      </c>
      <c r="H219" s="16">
        <v>45778</v>
      </c>
      <c r="I219" s="16">
        <v>45809</v>
      </c>
      <c r="J219" s="16">
        <v>45839</v>
      </c>
      <c r="K219" s="16">
        <v>45870</v>
      </c>
      <c r="L219" s="16">
        <v>45901</v>
      </c>
      <c r="M219" s="16">
        <v>45931</v>
      </c>
      <c r="N219" s="16">
        <v>45962</v>
      </c>
      <c r="O219" s="16">
        <v>45992</v>
      </c>
      <c r="P219" s="17" t="s">
        <v>3</v>
      </c>
    </row>
    <row r="220" spans="1:31" ht="16.5" customHeight="1">
      <c r="C220" s="18" t="s">
        <v>4</v>
      </c>
      <c r="D220" s="19">
        <v>0.5223427869488384</v>
      </c>
      <c r="E220" s="19">
        <v>0.56030096867590462</v>
      </c>
      <c r="F220" s="19">
        <v>0.62098369602292103</v>
      </c>
      <c r="G220" s="19">
        <v>0.75909615299285615</v>
      </c>
      <c r="H220" s="19">
        <v>0.72917779400704152</v>
      </c>
      <c r="I220" s="19">
        <v>0.80050499445061041</v>
      </c>
      <c r="J220" s="19">
        <v>0.70994322302019153</v>
      </c>
      <c r="K220" s="19">
        <v>0.57500834203416462</v>
      </c>
      <c r="L220" s="19">
        <v>0.77120183042978452</v>
      </c>
      <c r="M220" s="19">
        <v>0.78837118140763696</v>
      </c>
      <c r="N220" s="19" t="s">
        <v>65</v>
      </c>
      <c r="O220" s="19" t="s">
        <v>65</v>
      </c>
      <c r="P220" s="19">
        <v>0.68387014463296392</v>
      </c>
    </row>
    <row r="221" spans="1:31" ht="16.5" customHeight="1">
      <c r="C221" s="18" t="s">
        <v>5</v>
      </c>
      <c r="D221" s="20">
        <v>86.538422236168273</v>
      </c>
      <c r="E221" s="20">
        <v>79.919072497900075</v>
      </c>
      <c r="F221" s="20">
        <v>88.498117860817231</v>
      </c>
      <c r="G221" s="20">
        <v>92.351126842184101</v>
      </c>
      <c r="H221" s="20">
        <v>94.913725950129304</v>
      </c>
      <c r="I221" s="20">
        <v>125.98640412371492</v>
      </c>
      <c r="J221" s="20">
        <v>95.521998783035613</v>
      </c>
      <c r="K221" s="20">
        <v>82.330216986264503</v>
      </c>
      <c r="L221" s="20">
        <v>100.18995171561303</v>
      </c>
      <c r="M221" s="20">
        <v>97.70355799308318</v>
      </c>
      <c r="N221" s="20" t="s">
        <v>65</v>
      </c>
      <c r="O221" s="20" t="s">
        <v>65</v>
      </c>
      <c r="P221" s="46">
        <v>95.737092220098972</v>
      </c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D221" s="22"/>
      <c r="AE221" s="22"/>
    </row>
    <row r="222" spans="1:31" ht="16.5" customHeight="1">
      <c r="C222" s="18" t="s">
        <v>6</v>
      </c>
      <c r="D222" s="20">
        <v>45.202720648995466</v>
      </c>
      <c r="E222" s="20">
        <v>44.778733736253258</v>
      </c>
      <c r="F222" s="20">
        <v>54.955888320282369</v>
      </c>
      <c r="G222" s="20">
        <v>70.103385110457253</v>
      </c>
      <c r="H222" s="20">
        <v>69.208981309304178</v>
      </c>
      <c r="I222" s="20">
        <v>100.85274573390677</v>
      </c>
      <c r="J222" s="20">
        <v>67.815195685359114</v>
      </c>
      <c r="K222" s="20">
        <v>47.340561568584974</v>
      </c>
      <c r="L222" s="20">
        <v>77.26667415375249</v>
      </c>
      <c r="M222" s="20">
        <v>77.026669442736548</v>
      </c>
      <c r="N222" s="20" t="s">
        <v>65</v>
      </c>
      <c r="O222" s="20" t="s">
        <v>65</v>
      </c>
      <c r="P222" s="46">
        <v>65.471739103298489</v>
      </c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</row>
    <row r="223" spans="1:31" ht="6" customHeight="1"/>
    <row r="224" spans="1:31" ht="6" customHeight="1">
      <c r="D224" s="23"/>
      <c r="E224" s="23"/>
      <c r="F224" s="23"/>
      <c r="G224" s="23"/>
      <c r="H224" s="23"/>
      <c r="I224" s="23"/>
      <c r="J224" s="23"/>
    </row>
    <row r="225" spans="1:31" ht="16.5" customHeight="1">
      <c r="C225" s="24" t="s">
        <v>64</v>
      </c>
    </row>
    <row r="226" spans="1:31" ht="16.5" customHeight="1">
      <c r="C226" s="25" t="s">
        <v>7</v>
      </c>
      <c r="D226" s="26">
        <v>3.6892517589112659</v>
      </c>
      <c r="E226" s="26">
        <v>6.5671738175525967</v>
      </c>
      <c r="F226" s="26">
        <v>-1.8694966109574329</v>
      </c>
      <c r="G226" s="26">
        <v>12.362759822400982</v>
      </c>
      <c r="H226" s="26">
        <v>5.091182276039885</v>
      </c>
      <c r="I226" s="26">
        <v>16.157892432525568</v>
      </c>
      <c r="J226" s="26">
        <v>6.441427681516898</v>
      </c>
      <c r="K226" s="26">
        <v>-5.4378435473313331</v>
      </c>
      <c r="L226" s="26">
        <v>4.0166926435203916</v>
      </c>
      <c r="M226" s="26">
        <v>6.2994022348883956</v>
      </c>
      <c r="N226" s="26" t="s">
        <v>65</v>
      </c>
      <c r="O226" s="26" t="s">
        <v>65</v>
      </c>
      <c r="P226" s="26">
        <v>5.3095152841575732</v>
      </c>
    </row>
    <row r="227" spans="1:31" ht="16.5" customHeight="1">
      <c r="C227" s="25" t="s">
        <v>8</v>
      </c>
      <c r="D227" s="47">
        <v>3.569344776735095E-3</v>
      </c>
      <c r="E227" s="47">
        <v>-2.6563095702697437E-2</v>
      </c>
      <c r="F227" s="47">
        <v>-4.4898454532998011E-2</v>
      </c>
      <c r="G227" s="47">
        <v>-2.3837588855493808E-2</v>
      </c>
      <c r="H227" s="47">
        <v>-2.4495532276510912E-2</v>
      </c>
      <c r="I227" s="47">
        <v>0.18890566770456729</v>
      </c>
      <c r="J227" s="47">
        <v>-0.28995298135432668</v>
      </c>
      <c r="K227" s="47">
        <v>-0.48331871830783901</v>
      </c>
      <c r="L227" s="47">
        <v>-0.13400327668221579</v>
      </c>
      <c r="M227" s="47">
        <v>-7.7579269563565423E-2</v>
      </c>
      <c r="N227" s="47" t="s">
        <v>65</v>
      </c>
      <c r="O227" s="47" t="s">
        <v>65</v>
      </c>
      <c r="P227" s="47">
        <v>-0.11945854608636985</v>
      </c>
    </row>
    <row r="228" spans="1:31" ht="16.5" customHeight="1">
      <c r="C228" s="25" t="s">
        <v>9</v>
      </c>
      <c r="D228" s="47">
        <v>7.9837094618345539E-2</v>
      </c>
      <c r="E228" s="47">
        <v>0.10267975847463595</v>
      </c>
      <c r="F228" s="47">
        <v>-7.2811830546170797E-2</v>
      </c>
      <c r="G228" s="47">
        <v>0.16607049307981403</v>
      </c>
      <c r="H228" s="47">
        <v>4.8727528687954935E-2</v>
      </c>
      <c r="I228" s="47">
        <v>0.48956971616672229</v>
      </c>
      <c r="J228" s="47">
        <v>-0.21910075159807729</v>
      </c>
      <c r="K228" s="47">
        <v>-0.52795950318106777</v>
      </c>
      <c r="L228" s="47">
        <v>-8.6420833643503059E-2</v>
      </c>
      <c r="M228" s="47">
        <v>2.5266331141340359E-3</v>
      </c>
      <c r="N228" s="47" t="s">
        <v>65</v>
      </c>
      <c r="O228" s="47" t="s">
        <v>65</v>
      </c>
      <c r="P228" s="47">
        <v>-4.5339432793511603E-2</v>
      </c>
    </row>
    <row r="229" spans="1:31"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9" t="str">
        <f>+P216</f>
        <v>Source : MKG_destination - Octobre 2025</v>
      </c>
    </row>
    <row r="230" spans="1:31" ht="12.75" customHeight="1">
      <c r="C230" s="4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</row>
    <row r="232" spans="1:31" ht="24">
      <c r="C232" s="45" t="s">
        <v>54</v>
      </c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</row>
    <row r="233" spans="1:31" ht="48" customHeight="1">
      <c r="C233" s="15" t="s">
        <v>38</v>
      </c>
      <c r="D233" s="16">
        <v>45658</v>
      </c>
      <c r="E233" s="16">
        <v>45689</v>
      </c>
      <c r="F233" s="16">
        <v>45717</v>
      </c>
      <c r="G233" s="16">
        <v>45748</v>
      </c>
      <c r="H233" s="16">
        <v>45778</v>
      </c>
      <c r="I233" s="16">
        <v>45809</v>
      </c>
      <c r="J233" s="16">
        <v>45839</v>
      </c>
      <c r="K233" s="16">
        <v>45870</v>
      </c>
      <c r="L233" s="16">
        <v>45901</v>
      </c>
      <c r="M233" s="16">
        <v>45931</v>
      </c>
      <c r="N233" s="16">
        <v>45962</v>
      </c>
      <c r="O233" s="16">
        <v>45992</v>
      </c>
      <c r="P233" s="17" t="s">
        <v>3</v>
      </c>
    </row>
    <row r="234" spans="1:31" ht="16.5" customHeight="1">
      <c r="A234" s="21" t="s">
        <v>342</v>
      </c>
      <c r="C234" s="18" t="s">
        <v>4</v>
      </c>
      <c r="D234" s="19">
        <v>0.53746185701830862</v>
      </c>
      <c r="E234" s="19">
        <v>0.58835062741312738</v>
      </c>
      <c r="F234" s="19">
        <v>0.57075523103748915</v>
      </c>
      <c r="G234" s="19">
        <v>0.68400900900900896</v>
      </c>
      <c r="H234" s="19">
        <v>0.69373910200523103</v>
      </c>
      <c r="I234" s="19">
        <v>0.76641328828828825</v>
      </c>
      <c r="J234" s="19">
        <v>0.70128596338273763</v>
      </c>
      <c r="K234" s="19">
        <v>0.61012423714036612</v>
      </c>
      <c r="L234" s="19">
        <v>0.60881193693693691</v>
      </c>
      <c r="M234" s="19">
        <v>0.67412771560236995</v>
      </c>
      <c r="N234" s="19" t="s">
        <v>65</v>
      </c>
      <c r="O234" s="19" t="s">
        <v>65</v>
      </c>
      <c r="P234" s="19">
        <v>0.6434783579818466</v>
      </c>
    </row>
    <row r="235" spans="1:31" ht="16.5" customHeight="1">
      <c r="A235" s="21" t="s">
        <v>343</v>
      </c>
      <c r="C235" s="18" t="s">
        <v>5</v>
      </c>
      <c r="D235" s="20">
        <v>58.749344172960917</v>
      </c>
      <c r="E235" s="20">
        <v>59.305997460587029</v>
      </c>
      <c r="F235" s="20">
        <v>60.969021306207935</v>
      </c>
      <c r="G235" s="20">
        <v>66.850327085734278</v>
      </c>
      <c r="H235" s="20">
        <v>65.227631759808347</v>
      </c>
      <c r="I235" s="20">
        <v>73.885537964221427</v>
      </c>
      <c r="J235" s="20">
        <v>68.202695828477076</v>
      </c>
      <c r="K235" s="20">
        <v>63.925222715906045</v>
      </c>
      <c r="L235" s="20">
        <v>67.251227239884386</v>
      </c>
      <c r="M235" s="20">
        <v>72.306215203326687</v>
      </c>
      <c r="N235" s="20" t="s">
        <v>65</v>
      </c>
      <c r="O235" s="20" t="s">
        <v>65</v>
      </c>
      <c r="P235" s="46">
        <v>66.097551794752334</v>
      </c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D235" s="22"/>
      <c r="AE235" s="22"/>
    </row>
    <row r="236" spans="1:31" ht="16.5" customHeight="1">
      <c r="A236" s="21" t="s">
        <v>344</v>
      </c>
      <c r="C236" s="18" t="s">
        <v>6</v>
      </c>
      <c r="D236" s="20">
        <v>31.575531617807325</v>
      </c>
      <c r="E236" s="20">
        <v>34.892720815297722</v>
      </c>
      <c r="F236" s="20">
        <v>34.798387841754305</v>
      </c>
      <c r="G236" s="20">
        <v>45.726225981841218</v>
      </c>
      <c r="H236" s="20">
        <v>45.250958682977334</v>
      </c>
      <c r="I236" s="20">
        <v>56.626858108108109</v>
      </c>
      <c r="J236" s="20">
        <v>47.829593249373367</v>
      </c>
      <c r="K236" s="20">
        <v>39.002327743570184</v>
      </c>
      <c r="L236" s="20">
        <v>40.943349917300111</v>
      </c>
      <c r="M236" s="20">
        <v>48.74362367887197</v>
      </c>
      <c r="N236" s="20" t="s">
        <v>65</v>
      </c>
      <c r="O236" s="20" t="s">
        <v>65</v>
      </c>
      <c r="P236" s="46">
        <v>42.532344095507291</v>
      </c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</row>
    <row r="237" spans="1:31" ht="6" customHeight="1"/>
    <row r="238" spans="1:31" ht="6" customHeight="1">
      <c r="D238" s="23"/>
      <c r="E238" s="23"/>
      <c r="F238" s="23"/>
      <c r="G238" s="23"/>
      <c r="H238" s="23"/>
      <c r="I238" s="23"/>
      <c r="J238" s="23"/>
    </row>
    <row r="239" spans="1:31" ht="16.5" customHeight="1">
      <c r="C239" s="24" t="s">
        <v>64</v>
      </c>
    </row>
    <row r="240" spans="1:31" ht="16.5" customHeight="1">
      <c r="A240" s="21" t="s">
        <v>345</v>
      </c>
      <c r="C240" s="25" t="s">
        <v>7</v>
      </c>
      <c r="D240" s="26">
        <v>-1.1769834350479513</v>
      </c>
      <c r="E240" s="26">
        <v>2.0000045643847164</v>
      </c>
      <c r="F240" s="26">
        <v>-12.884154315605922</v>
      </c>
      <c r="G240" s="26">
        <v>2.7787162162162149</v>
      </c>
      <c r="H240" s="26">
        <v>-6.2826939843068867</v>
      </c>
      <c r="I240" s="26">
        <v>5.9909909909909853</v>
      </c>
      <c r="J240" s="26">
        <v>-3.0078465562336509</v>
      </c>
      <c r="K240" s="26">
        <v>-9.5711639058413294</v>
      </c>
      <c r="L240" s="26">
        <v>-9.3102477477477468</v>
      </c>
      <c r="M240" s="26">
        <v>-8.8840898172695475</v>
      </c>
      <c r="N240" s="26" t="s">
        <v>65</v>
      </c>
      <c r="O240" s="26" t="s">
        <v>65</v>
      </c>
      <c r="P240" s="26">
        <v>-4.1133404116826533</v>
      </c>
    </row>
    <row r="241" spans="1:31" ht="16.5" customHeight="1">
      <c r="A241" s="21" t="s">
        <v>346</v>
      </c>
      <c r="C241" s="25" t="s">
        <v>8</v>
      </c>
      <c r="D241" s="47">
        <v>-6.4242080573661764E-2</v>
      </c>
      <c r="E241" s="47">
        <v>-4.258711467851517E-2</v>
      </c>
      <c r="F241" s="47">
        <v>-0.10789204709158651</v>
      </c>
      <c r="G241" s="47">
        <v>-1.8404903941682149E-2</v>
      </c>
      <c r="H241" s="47">
        <v>-9.3569519819959646E-2</v>
      </c>
      <c r="I241" s="47">
        <v>8.2009968785772269E-3</v>
      </c>
      <c r="J241" s="47">
        <v>-0.27068098369618698</v>
      </c>
      <c r="K241" s="47">
        <v>-0.31406420152325121</v>
      </c>
      <c r="L241" s="47">
        <v>-7.9984747133906575E-2</v>
      </c>
      <c r="M241" s="47">
        <v>4.4784663887960319E-2</v>
      </c>
      <c r="N241" s="47" t="s">
        <v>65</v>
      </c>
      <c r="O241" s="47" t="s">
        <v>65</v>
      </c>
      <c r="P241" s="47">
        <v>-0.10906146957798424</v>
      </c>
    </row>
    <row r="242" spans="1:31" ht="16.5" customHeight="1">
      <c r="A242" s="21" t="s">
        <v>347</v>
      </c>
      <c r="C242" s="25" t="s">
        <v>9</v>
      </c>
      <c r="D242" s="47">
        <v>-8.4295030679925942E-2</v>
      </c>
      <c r="E242" s="47">
        <v>-8.8961112368923789E-3</v>
      </c>
      <c r="F242" s="47">
        <v>-0.27218749491867145</v>
      </c>
      <c r="G242" s="47">
        <v>2.3159914789690372E-2</v>
      </c>
      <c r="H242" s="47">
        <v>-0.16884153852049522</v>
      </c>
      <c r="I242" s="47">
        <v>9.3694191592967213E-2</v>
      </c>
      <c r="J242" s="47">
        <v>-0.30067532857770274</v>
      </c>
      <c r="K242" s="47">
        <v>-0.40707738174669728</v>
      </c>
      <c r="L242" s="47">
        <v>-0.20201629058121007</v>
      </c>
      <c r="M242" s="47">
        <v>-7.6871202763755919E-2</v>
      </c>
      <c r="N242" s="47" t="s">
        <v>65</v>
      </c>
      <c r="O242" s="47" t="s">
        <v>65</v>
      </c>
      <c r="P242" s="47">
        <v>-0.16259156742900283</v>
      </c>
    </row>
    <row r="243" spans="1:31"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9" t="str">
        <f>+P229</f>
        <v>Source : MKG_destination - Octobre 2025</v>
      </c>
    </row>
    <row r="244" spans="1:31" ht="12.75" customHeight="1">
      <c r="C244" s="4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</row>
    <row r="246" spans="1:31" ht="48" customHeight="1">
      <c r="C246" s="15" t="s">
        <v>39</v>
      </c>
      <c r="D246" s="16">
        <v>45658</v>
      </c>
      <c r="E246" s="16">
        <v>45689</v>
      </c>
      <c r="F246" s="16">
        <v>45717</v>
      </c>
      <c r="G246" s="16">
        <v>45748</v>
      </c>
      <c r="H246" s="16">
        <v>45778</v>
      </c>
      <c r="I246" s="16">
        <v>45809</v>
      </c>
      <c r="J246" s="16">
        <v>45839</v>
      </c>
      <c r="K246" s="16">
        <v>45870</v>
      </c>
      <c r="L246" s="16">
        <v>45901</v>
      </c>
      <c r="M246" s="16">
        <v>45931</v>
      </c>
      <c r="N246" s="16">
        <v>45962</v>
      </c>
      <c r="O246" s="16">
        <v>45992</v>
      </c>
      <c r="P246" s="17" t="s">
        <v>3</v>
      </c>
    </row>
    <row r="247" spans="1:31" ht="16.5" customHeight="1">
      <c r="A247" s="21" t="s">
        <v>348</v>
      </c>
      <c r="C247" s="18" t="s">
        <v>4</v>
      </c>
      <c r="D247" s="19">
        <v>0.49708759614666564</v>
      </c>
      <c r="E247" s="19">
        <v>0.5101718840820394</v>
      </c>
      <c r="F247" s="19">
        <v>0.52363527742513627</v>
      </c>
      <c r="G247" s="19">
        <v>0.62277304415182033</v>
      </c>
      <c r="H247" s="19">
        <v>0.64454603364934238</v>
      </c>
      <c r="I247" s="19">
        <v>0.77087529047250192</v>
      </c>
      <c r="J247" s="19">
        <v>0.65698003547571426</v>
      </c>
      <c r="K247" s="19">
        <v>0.49518813450579313</v>
      </c>
      <c r="L247" s="19">
        <v>0.67680092951200621</v>
      </c>
      <c r="M247" s="19">
        <v>0.69208591007855591</v>
      </c>
      <c r="N247" s="19" t="s">
        <v>65</v>
      </c>
      <c r="O247" s="19" t="s">
        <v>65</v>
      </c>
      <c r="P247" s="19">
        <v>0.6082837629433796</v>
      </c>
    </row>
    <row r="248" spans="1:31" ht="16.5" customHeight="1">
      <c r="A248" s="21" t="s">
        <v>349</v>
      </c>
      <c r="C248" s="18" t="s">
        <v>5</v>
      </c>
      <c r="D248" s="20">
        <v>74.787649994366404</v>
      </c>
      <c r="E248" s="20">
        <v>74.063622792561844</v>
      </c>
      <c r="F248" s="20">
        <v>75.439712724614949</v>
      </c>
      <c r="G248" s="20">
        <v>82.592380383240055</v>
      </c>
      <c r="H248" s="20">
        <v>82.000378793384101</v>
      </c>
      <c r="I248" s="20">
        <v>92.299232409314712</v>
      </c>
      <c r="J248" s="20">
        <v>79.678823134478407</v>
      </c>
      <c r="K248" s="20">
        <v>71.031488167822573</v>
      </c>
      <c r="L248" s="20">
        <v>83.150414878397712</v>
      </c>
      <c r="M248" s="20">
        <v>88.131737060767975</v>
      </c>
      <c r="N248" s="20" t="s">
        <v>65</v>
      </c>
      <c r="O248" s="20" t="s">
        <v>65</v>
      </c>
      <c r="P248" s="46">
        <v>81.150605214707355</v>
      </c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D248" s="22"/>
      <c r="AE248" s="22"/>
    </row>
    <row r="249" spans="1:31" ht="16.5" customHeight="1">
      <c r="A249" s="21" t="s">
        <v>350</v>
      </c>
      <c r="C249" s="18" t="s">
        <v>6</v>
      </c>
      <c r="D249" s="20">
        <v>37.17601315715779</v>
      </c>
      <c r="E249" s="20">
        <v>37.785177982022752</v>
      </c>
      <c r="F249" s="20">
        <v>39.50289490142633</v>
      </c>
      <c r="G249" s="20">
        <v>51.436308155015489</v>
      </c>
      <c r="H249" s="20">
        <v>52.853018909019376</v>
      </c>
      <c r="I249" s="20">
        <v>71.151197593919449</v>
      </c>
      <c r="J249" s="20">
        <v>52.347396049552778</v>
      </c>
      <c r="K249" s="20">
        <v>35.173950116994376</v>
      </c>
      <c r="L249" s="20">
        <v>56.27627807900852</v>
      </c>
      <c r="M249" s="20">
        <v>60.994733450505599</v>
      </c>
      <c r="N249" s="20" t="s">
        <v>65</v>
      </c>
      <c r="O249" s="20" t="s">
        <v>65</v>
      </c>
      <c r="P249" s="46">
        <v>49.362595505134834</v>
      </c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</row>
    <row r="250" spans="1:31" ht="6" customHeight="1"/>
    <row r="251" spans="1:31" ht="6" customHeight="1">
      <c r="D251" s="23"/>
      <c r="E251" s="23"/>
      <c r="F251" s="23"/>
      <c r="G251" s="23"/>
      <c r="H251" s="23"/>
      <c r="I251" s="23"/>
      <c r="J251" s="23"/>
    </row>
    <row r="252" spans="1:31" ht="16.5" customHeight="1">
      <c r="C252" s="24" t="s">
        <v>64</v>
      </c>
    </row>
    <row r="253" spans="1:31" ht="16.5" customHeight="1">
      <c r="A253" s="21" t="s">
        <v>351</v>
      </c>
      <c r="C253" s="25" t="s">
        <v>7</v>
      </c>
      <c r="D253" s="26">
        <v>-2.7854529161377095</v>
      </c>
      <c r="E253" s="26">
        <v>1.933944562998513</v>
      </c>
      <c r="F253" s="26">
        <v>-13.89014640266627</v>
      </c>
      <c r="G253" s="26">
        <v>2.4580041460547708</v>
      </c>
      <c r="H253" s="26">
        <v>-3.1393029900803282</v>
      </c>
      <c r="I253" s="26">
        <v>6.2585135032087402</v>
      </c>
      <c r="J253" s="26">
        <v>-1.4374654407829257</v>
      </c>
      <c r="K253" s="26">
        <v>-18.302931835954706</v>
      </c>
      <c r="L253" s="26">
        <v>-4.0692342306525076</v>
      </c>
      <c r="M253" s="26">
        <v>-5.8080637279200875E-2</v>
      </c>
      <c r="N253" s="26" t="s">
        <v>65</v>
      </c>
      <c r="O253" s="26" t="s">
        <v>65</v>
      </c>
      <c r="P253" s="26">
        <v>-3.3725568721124422</v>
      </c>
    </row>
    <row r="254" spans="1:31" ht="16.5" customHeight="1">
      <c r="A254" s="21" t="s">
        <v>352</v>
      </c>
      <c r="C254" s="25" t="s">
        <v>8</v>
      </c>
      <c r="D254" s="47">
        <v>-6.1438817423454251E-2</v>
      </c>
      <c r="E254" s="47">
        <v>-5.664712230108726E-2</v>
      </c>
      <c r="F254" s="47">
        <v>-0.10535947363932008</v>
      </c>
      <c r="G254" s="47">
        <v>1.6950220409628347E-3</v>
      </c>
      <c r="H254" s="47">
        <v>-7.1812345980679537E-2</v>
      </c>
      <c r="I254" s="47">
        <v>-2.456910915241739E-2</v>
      </c>
      <c r="J254" s="47">
        <v>-0.36276442352530591</v>
      </c>
      <c r="K254" s="47">
        <v>-0.43666154714296734</v>
      </c>
      <c r="L254" s="47">
        <v>-0.17274867692707085</v>
      </c>
      <c r="M254" s="47">
        <v>6.7939744805927127E-3</v>
      </c>
      <c r="N254" s="47" t="s">
        <v>65</v>
      </c>
      <c r="O254" s="47" t="s">
        <v>65</v>
      </c>
      <c r="P254" s="47">
        <v>-0.15330526171452752</v>
      </c>
    </row>
    <row r="255" spans="1:31" ht="16.5" customHeight="1">
      <c r="A255" s="21" t="s">
        <v>353</v>
      </c>
      <c r="C255" s="25" t="s">
        <v>9</v>
      </c>
      <c r="D255" s="47">
        <v>-0.11124084048356553</v>
      </c>
      <c r="E255" s="47">
        <v>-1.9477774354801802E-2</v>
      </c>
      <c r="F255" s="47">
        <v>-0.2929217190429183</v>
      </c>
      <c r="G255" s="47">
        <v>4.2855157752711204E-2</v>
      </c>
      <c r="H255" s="47">
        <v>-0.11492070344583905</v>
      </c>
      <c r="I255" s="47">
        <v>6.1620813931020146E-2</v>
      </c>
      <c r="J255" s="47">
        <v>-0.37640853940954377</v>
      </c>
      <c r="K255" s="47">
        <v>-0.58868867737462849</v>
      </c>
      <c r="L255" s="47">
        <v>-0.21966590296138477</v>
      </c>
      <c r="M255" s="47">
        <v>5.9497699842907537E-3</v>
      </c>
      <c r="N255" s="47" t="s">
        <v>65</v>
      </c>
      <c r="O255" s="47" t="s">
        <v>65</v>
      </c>
      <c r="P255" s="47">
        <v>-0.19778321580878888</v>
      </c>
    </row>
    <row r="256" spans="1:31"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9" t="str">
        <f>+P243</f>
        <v>Source : MKG_destination - Octobre 2025</v>
      </c>
    </row>
    <row r="257" spans="1:31" ht="12.75" customHeight="1">
      <c r="C257" s="4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</row>
    <row r="259" spans="1:31" ht="48" customHeight="1">
      <c r="C259" s="15" t="s">
        <v>40</v>
      </c>
      <c r="D259" s="16">
        <v>45658</v>
      </c>
      <c r="E259" s="16">
        <v>45689</v>
      </c>
      <c r="F259" s="16">
        <v>45717</v>
      </c>
      <c r="G259" s="16">
        <v>45748</v>
      </c>
      <c r="H259" s="16">
        <v>45778</v>
      </c>
      <c r="I259" s="16">
        <v>45809</v>
      </c>
      <c r="J259" s="16">
        <v>45839</v>
      </c>
      <c r="K259" s="16">
        <v>45870</v>
      </c>
      <c r="L259" s="16">
        <v>45901</v>
      </c>
      <c r="M259" s="16">
        <v>45931</v>
      </c>
      <c r="N259" s="16">
        <v>45962</v>
      </c>
      <c r="O259" s="16">
        <v>45992</v>
      </c>
      <c r="P259" s="17" t="s">
        <v>3</v>
      </c>
    </row>
    <row r="260" spans="1:31" ht="16.5" customHeight="1">
      <c r="A260" s="21" t="s">
        <v>354</v>
      </c>
      <c r="C260" s="18" t="s">
        <v>4</v>
      </c>
      <c r="D260" s="19">
        <v>0.59960096132045526</v>
      </c>
      <c r="E260" s="19">
        <v>0.57548685003011446</v>
      </c>
      <c r="F260" s="19">
        <v>0.58570716905937226</v>
      </c>
      <c r="G260" s="19">
        <v>0.69761871213188675</v>
      </c>
      <c r="H260" s="19">
        <v>0.65060948081264114</v>
      </c>
      <c r="I260" s="19">
        <v>0.79258634425230801</v>
      </c>
      <c r="J260" s="19">
        <v>0.7341380095650194</v>
      </c>
      <c r="K260" s="19">
        <v>0.65255851932498643</v>
      </c>
      <c r="L260" s="19">
        <v>0.71213252449836673</v>
      </c>
      <c r="M260" s="19">
        <v>0.71839782756279702</v>
      </c>
      <c r="N260" s="19" t="s">
        <v>65</v>
      </c>
      <c r="O260" s="19" t="s">
        <v>65</v>
      </c>
      <c r="P260" s="19">
        <v>0.67218827705419626</v>
      </c>
    </row>
    <row r="261" spans="1:31" ht="16.5" customHeight="1">
      <c r="A261" s="21" t="s">
        <v>355</v>
      </c>
      <c r="C261" s="18" t="s">
        <v>5</v>
      </c>
      <c r="D261" s="20">
        <v>119.83126465249943</v>
      </c>
      <c r="E261" s="20">
        <v>113.56856821254142</v>
      </c>
      <c r="F261" s="20">
        <v>113.37113996172582</v>
      </c>
      <c r="G261" s="20">
        <v>126.80417045378039</v>
      </c>
      <c r="H261" s="20">
        <v>123.21948186281313</v>
      </c>
      <c r="I261" s="20">
        <v>131.04978234198546</v>
      </c>
      <c r="J261" s="20">
        <v>117.03982251985359</v>
      </c>
      <c r="K261" s="20">
        <v>114.83831790928051</v>
      </c>
      <c r="L261" s="20">
        <v>125.01187770296835</v>
      </c>
      <c r="M261" s="20">
        <v>128.49912488974988</v>
      </c>
      <c r="N261" s="20" t="s">
        <v>65</v>
      </c>
      <c r="O261" s="20" t="s">
        <v>65</v>
      </c>
      <c r="P261" s="46">
        <v>121.80194843006547</v>
      </c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D261" s="22"/>
      <c r="AE261" s="22"/>
    </row>
    <row r="262" spans="1:31" ht="16.5" customHeight="1">
      <c r="A262" s="21" t="s">
        <v>356</v>
      </c>
      <c r="C262" s="18" t="s">
        <v>6</v>
      </c>
      <c r="D262" s="20">
        <v>71.850941481884547</v>
      </c>
      <c r="E262" s="20">
        <v>65.357217583065648</v>
      </c>
      <c r="F262" s="20">
        <v>66.402289440016304</v>
      </c>
      <c r="G262" s="20">
        <v>88.460962084918506</v>
      </c>
      <c r="H262" s="20">
        <v>80.167763120767489</v>
      </c>
      <c r="I262" s="20">
        <v>103.86826790149492</v>
      </c>
      <c r="J262" s="20">
        <v>85.923382344568438</v>
      </c>
      <c r="K262" s="20">
        <v>74.93872269665215</v>
      </c>
      <c r="L262" s="20">
        <v>89.025024060895944</v>
      </c>
      <c r="M262" s="20">
        <v>92.313492164516859</v>
      </c>
      <c r="N262" s="20" t="s">
        <v>65</v>
      </c>
      <c r="O262" s="20" t="s">
        <v>65</v>
      </c>
      <c r="P262" s="46">
        <v>81.873841857049754</v>
      </c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</row>
    <row r="263" spans="1:31" ht="6" customHeight="1"/>
    <row r="264" spans="1:31" ht="6" customHeight="1">
      <c r="D264" s="23"/>
      <c r="E264" s="23"/>
      <c r="F264" s="23"/>
      <c r="G264" s="23"/>
      <c r="H264" s="23"/>
      <c r="I264" s="23"/>
      <c r="J264" s="23"/>
    </row>
    <row r="265" spans="1:31" ht="16.5" customHeight="1">
      <c r="C265" s="24" t="s">
        <v>64</v>
      </c>
    </row>
    <row r="266" spans="1:31" ht="16.5" customHeight="1">
      <c r="A266" s="21" t="s">
        <v>357</v>
      </c>
      <c r="C266" s="25" t="s">
        <v>7</v>
      </c>
      <c r="D266" s="26">
        <v>-0.4208911378509872</v>
      </c>
      <c r="E266" s="26">
        <v>-2.1726637464443144</v>
      </c>
      <c r="F266" s="26">
        <v>-11.223685774979353</v>
      </c>
      <c r="G266" s="26">
        <v>3.6837520674412039</v>
      </c>
      <c r="H266" s="26">
        <v>-5.1410027361558637</v>
      </c>
      <c r="I266" s="26">
        <v>2.6756392379136407</v>
      </c>
      <c r="J266" s="26">
        <v>-3.1577833458236393</v>
      </c>
      <c r="K266" s="26">
        <v>-4.5085341119055267</v>
      </c>
      <c r="L266" s="26">
        <v>-2.9083911817888053</v>
      </c>
      <c r="M266" s="26">
        <v>-6.8456378550267649</v>
      </c>
      <c r="N266" s="26" t="s">
        <v>65</v>
      </c>
      <c r="O266" s="26" t="s">
        <v>65</v>
      </c>
      <c r="P266" s="26">
        <v>-3.0295447009274112</v>
      </c>
    </row>
    <row r="267" spans="1:31" ht="16.5" customHeight="1">
      <c r="A267" s="21" t="s">
        <v>358</v>
      </c>
      <c r="C267" s="25" t="s">
        <v>8</v>
      </c>
      <c r="D267" s="47">
        <v>-2.235476068161546E-3</v>
      </c>
      <c r="E267" s="47">
        <v>-2.9312809622948799E-2</v>
      </c>
      <c r="F267" s="47">
        <v>-8.2128822515577626E-2</v>
      </c>
      <c r="G267" s="47">
        <v>4.3675567813397542E-2</v>
      </c>
      <c r="H267" s="47">
        <v>-5.7176317967532087E-2</v>
      </c>
      <c r="I267" s="47">
        <v>-6.2545691475850207E-2</v>
      </c>
      <c r="J267" s="47">
        <v>-0.34085813153690658</v>
      </c>
      <c r="K267" s="47">
        <v>-0.34123012104124884</v>
      </c>
      <c r="L267" s="47">
        <v>-9.4760236826703759E-2</v>
      </c>
      <c r="M267" s="47">
        <v>-1.4217635257128158E-2</v>
      </c>
      <c r="N267" s="47" t="s">
        <v>65</v>
      </c>
      <c r="O267" s="47" t="s">
        <v>65</v>
      </c>
      <c r="P267" s="47">
        <v>-0.11989092327220796</v>
      </c>
    </row>
    <row r="268" spans="1:31" ht="16.5" customHeight="1">
      <c r="A268" s="21" t="s">
        <v>359</v>
      </c>
      <c r="C268" s="25" t="s">
        <v>9</v>
      </c>
      <c r="D268" s="47">
        <v>-9.1904840064696014E-3</v>
      </c>
      <c r="E268" s="47">
        <v>-6.4626427145515697E-2</v>
      </c>
      <c r="F268" s="47">
        <v>-0.22973231623832335</v>
      </c>
      <c r="G268" s="47">
        <v>0.10185885269459094</v>
      </c>
      <c r="H268" s="47">
        <v>-0.1262208256001992</v>
      </c>
      <c r="I268" s="47">
        <v>-2.9793126425302296E-2</v>
      </c>
      <c r="J268" s="47">
        <v>-0.36804089435594123</v>
      </c>
      <c r="K268" s="47">
        <v>-0.38380322516476229</v>
      </c>
      <c r="L268" s="47">
        <v>-0.13028010950657043</v>
      </c>
      <c r="M268" s="47">
        <v>-9.9980779439036715E-2</v>
      </c>
      <c r="N268" s="47" t="s">
        <v>65</v>
      </c>
      <c r="O268" s="47" t="s">
        <v>65</v>
      </c>
      <c r="P268" s="47">
        <v>-0.1578466751039459</v>
      </c>
    </row>
    <row r="269" spans="1:31"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9" t="str">
        <f>+P256</f>
        <v>Source : MKG_destination - Octobre 2025</v>
      </c>
    </row>
    <row r="270" spans="1:31" ht="12.75" customHeight="1">
      <c r="C270" s="4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</row>
    <row r="272" spans="1:31" ht="48" customHeight="1">
      <c r="C272" s="15" t="s">
        <v>42</v>
      </c>
      <c r="D272" s="16">
        <v>45658</v>
      </c>
      <c r="E272" s="16">
        <v>45689</v>
      </c>
      <c r="F272" s="16">
        <v>45717</v>
      </c>
      <c r="G272" s="16">
        <v>45748</v>
      </c>
      <c r="H272" s="16">
        <v>45778</v>
      </c>
      <c r="I272" s="16">
        <v>45809</v>
      </c>
      <c r="J272" s="16">
        <v>45839</v>
      </c>
      <c r="K272" s="16">
        <v>45870</v>
      </c>
      <c r="L272" s="16">
        <v>45901</v>
      </c>
      <c r="M272" s="16">
        <v>45931</v>
      </c>
      <c r="N272" s="16">
        <v>45962</v>
      </c>
      <c r="O272" s="16">
        <v>45992</v>
      </c>
      <c r="P272" s="17" t="s">
        <v>3</v>
      </c>
    </row>
    <row r="273" spans="1:31" ht="16.5" customHeight="1">
      <c r="C273" s="18" t="s">
        <v>4</v>
      </c>
      <c r="D273" s="19">
        <v>0.5435235223846635</v>
      </c>
      <c r="E273" s="19">
        <v>0.56463614579392107</v>
      </c>
      <c r="F273" s="19">
        <v>0.56411860377830603</v>
      </c>
      <c r="G273" s="19">
        <v>0.66838111604603601</v>
      </c>
      <c r="H273" s="19">
        <v>0.67065774279980717</v>
      </c>
      <c r="I273" s="19">
        <v>0.77365777844790595</v>
      </c>
      <c r="J273" s="19">
        <v>0.70170243430089851</v>
      </c>
      <c r="K273" s="19">
        <v>0.59537923354667444</v>
      </c>
      <c r="L273" s="19">
        <v>0.66226393233692504</v>
      </c>
      <c r="M273" s="19">
        <v>0.69962893810120297</v>
      </c>
      <c r="N273" s="19" t="s">
        <v>65</v>
      </c>
      <c r="O273" s="19" t="s">
        <v>65</v>
      </c>
      <c r="P273" s="19">
        <v>0.64459170625407569</v>
      </c>
    </row>
    <row r="274" spans="1:31" ht="16.5" customHeight="1">
      <c r="C274" s="18" t="s">
        <v>5</v>
      </c>
      <c r="D274" s="20">
        <v>80.712033176428108</v>
      </c>
      <c r="E274" s="20">
        <v>77.892578997515074</v>
      </c>
      <c r="F274" s="20">
        <v>79.437139215886404</v>
      </c>
      <c r="G274" s="20">
        <v>87.557322551331723</v>
      </c>
      <c r="H274" s="20">
        <v>85.22294473605028</v>
      </c>
      <c r="I274" s="20">
        <v>94.587893904413534</v>
      </c>
      <c r="J274" s="20">
        <v>84.951939605028798</v>
      </c>
      <c r="K274" s="20">
        <v>79.923331495248533</v>
      </c>
      <c r="L274" s="20">
        <v>89.464503012377534</v>
      </c>
      <c r="M274" s="20">
        <v>92.684442048362442</v>
      </c>
      <c r="N274" s="20" t="s">
        <v>65</v>
      </c>
      <c r="O274" s="20" t="s">
        <v>65</v>
      </c>
      <c r="P274" s="46">
        <v>85.780536224231028</v>
      </c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D274" s="22"/>
      <c r="AE274" s="22"/>
    </row>
    <row r="275" spans="1:31" ht="16.5" customHeight="1">
      <c r="C275" s="18" t="s">
        <v>6</v>
      </c>
      <c r="D275" s="20">
        <v>43.868888570880024</v>
      </c>
      <c r="E275" s="20">
        <v>43.980965591105438</v>
      </c>
      <c r="F275" s="20">
        <v>44.811968062608763</v>
      </c>
      <c r="G275" s="20">
        <v>58.521660964861859</v>
      </c>
      <c r="H275" s="20">
        <v>57.155427751432192</v>
      </c>
      <c r="I275" s="20">
        <v>73.178659866154788</v>
      </c>
      <c r="J275" s="20">
        <v>59.610982819431619</v>
      </c>
      <c r="K275" s="20">
        <v>47.584691848137858</v>
      </c>
      <c r="L275" s="20">
        <v>59.24911356954582</v>
      </c>
      <c r="M275" s="20">
        <v>64.844717768798304</v>
      </c>
      <c r="N275" s="20" t="s">
        <v>65</v>
      </c>
      <c r="O275" s="20" t="s">
        <v>65</v>
      </c>
      <c r="P275" s="46">
        <v>55.293422208166632</v>
      </c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</row>
    <row r="276" spans="1:31" ht="6" customHeight="1"/>
    <row r="277" spans="1:31" ht="6" customHeight="1">
      <c r="D277" s="23"/>
      <c r="E277" s="23"/>
      <c r="F277" s="23"/>
      <c r="G277" s="23"/>
      <c r="H277" s="23"/>
      <c r="I277" s="23"/>
      <c r="J277" s="23"/>
    </row>
    <row r="278" spans="1:31" ht="16.5" customHeight="1">
      <c r="C278" s="24" t="s">
        <v>64</v>
      </c>
    </row>
    <row r="279" spans="1:31" ht="16.5" customHeight="1">
      <c r="C279" s="25" t="s">
        <v>7</v>
      </c>
      <c r="D279" s="26">
        <v>-1.6284871775920418</v>
      </c>
      <c r="E279" s="26">
        <v>1.1111627405129498</v>
      </c>
      <c r="F279" s="26">
        <v>-12.641412211042258</v>
      </c>
      <c r="G279" s="26">
        <v>2.5535715515282886</v>
      </c>
      <c r="H279" s="26">
        <v>-4.9286599631105599</v>
      </c>
      <c r="I279" s="26">
        <v>4.9335164819841566</v>
      </c>
      <c r="J279" s="26">
        <v>-1.9785178401340198</v>
      </c>
      <c r="K279" s="26">
        <v>-10.354537540203424</v>
      </c>
      <c r="L279" s="26">
        <v>-5.7709338158625894</v>
      </c>
      <c r="M279" s="26">
        <v>-5.1813850229252338</v>
      </c>
      <c r="N279" s="26" t="s">
        <v>65</v>
      </c>
      <c r="O279" s="26" t="s">
        <v>65</v>
      </c>
      <c r="P279" s="26">
        <v>-3.4226195717943497</v>
      </c>
    </row>
    <row r="280" spans="1:31" ht="16.5" customHeight="1">
      <c r="C280" s="25" t="s">
        <v>8</v>
      </c>
      <c r="D280" s="47">
        <v>-3.4197746766018611E-2</v>
      </c>
      <c r="E280" s="47">
        <v>-4.7065038494624845E-2</v>
      </c>
      <c r="F280" s="47">
        <v>-9.3383049338200519E-2</v>
      </c>
      <c r="G280" s="47">
        <v>1.1387446318075867E-2</v>
      </c>
      <c r="H280" s="47">
        <v>-6.8070861213585743E-2</v>
      </c>
      <c r="I280" s="47">
        <v>-3.2996626207272506E-2</v>
      </c>
      <c r="J280" s="47">
        <v>-0.3192492667847262</v>
      </c>
      <c r="K280" s="47">
        <v>-0.35232109565846015</v>
      </c>
      <c r="L280" s="47">
        <v>-0.10244114667698279</v>
      </c>
      <c r="M280" s="47">
        <v>8.861221580897638E-3</v>
      </c>
      <c r="N280" s="47" t="s">
        <v>65</v>
      </c>
      <c r="O280" s="47" t="s">
        <v>65</v>
      </c>
      <c r="P280" s="47">
        <v>-0.12208130442560416</v>
      </c>
    </row>
    <row r="281" spans="1:31" ht="16.5" customHeight="1">
      <c r="C281" s="25" t="s">
        <v>9</v>
      </c>
      <c r="D281" s="47">
        <v>-6.2293012965794148E-2</v>
      </c>
      <c r="E281" s="47">
        <v>-2.7935518695952233E-2</v>
      </c>
      <c r="F281" s="47">
        <v>-0.25935517724978563</v>
      </c>
      <c r="G281" s="47">
        <v>5.1562738983440992E-2</v>
      </c>
      <c r="H281" s="47">
        <v>-0.13186970737555082</v>
      </c>
      <c r="I281" s="47">
        <v>3.2868045045286731E-2</v>
      </c>
      <c r="J281" s="47">
        <v>-0.33791732769995353</v>
      </c>
      <c r="K281" s="47">
        <v>-0.44827444231611735</v>
      </c>
      <c r="L281" s="47">
        <v>-0.17438482779174791</v>
      </c>
      <c r="M281" s="47">
        <v>-6.0702270209651799E-2</v>
      </c>
      <c r="N281" s="47" t="s">
        <v>65</v>
      </c>
      <c r="O281" s="47" t="s">
        <v>65</v>
      </c>
      <c r="P281" s="47">
        <v>-0.16634621996757726</v>
      </c>
    </row>
    <row r="282" spans="1:31"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9" t="str">
        <f>+P269</f>
        <v>Source : MKG_destination - Octobre 2025</v>
      </c>
    </row>
    <row r="283" spans="1:31" ht="12.75" customHeight="1">
      <c r="C283" s="4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</row>
    <row r="285" spans="1:31" ht="24">
      <c r="C285" s="45" t="s">
        <v>55</v>
      </c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</row>
    <row r="286" spans="1:31" ht="48" customHeight="1">
      <c r="C286" s="15" t="s">
        <v>38</v>
      </c>
      <c r="D286" s="16">
        <v>45658</v>
      </c>
      <c r="E286" s="16">
        <v>45689</v>
      </c>
      <c r="F286" s="16">
        <v>45717</v>
      </c>
      <c r="G286" s="16">
        <v>45748</v>
      </c>
      <c r="H286" s="16">
        <v>45778</v>
      </c>
      <c r="I286" s="16">
        <v>45809</v>
      </c>
      <c r="J286" s="16">
        <v>45839</v>
      </c>
      <c r="K286" s="16">
        <v>45870</v>
      </c>
      <c r="L286" s="16">
        <v>45901</v>
      </c>
      <c r="M286" s="16">
        <v>45931</v>
      </c>
      <c r="N286" s="16">
        <v>45962</v>
      </c>
      <c r="O286" s="16">
        <v>45992</v>
      </c>
      <c r="P286" s="17" t="s">
        <v>3</v>
      </c>
    </row>
    <row r="287" spans="1:31" ht="16.5" customHeight="1">
      <c r="A287" s="21" t="s">
        <v>360</v>
      </c>
      <c r="C287" s="18" t="s">
        <v>4</v>
      </c>
      <c r="D287" s="19">
        <v>0.62713334583645908</v>
      </c>
      <c r="E287" s="19">
        <v>0.58980481727574752</v>
      </c>
      <c r="F287" s="19">
        <v>0.6041969519343493</v>
      </c>
      <c r="G287" s="19">
        <v>0.73295702311158484</v>
      </c>
      <c r="H287" s="19">
        <v>0.72623181604880338</v>
      </c>
      <c r="I287" s="19">
        <v>0.81216527323397547</v>
      </c>
      <c r="J287" s="19">
        <v>0.70773780187284374</v>
      </c>
      <c r="K287" s="19">
        <v>0.66311931778137989</v>
      </c>
      <c r="L287" s="19">
        <v>0.79107121193740149</v>
      </c>
      <c r="M287" s="19">
        <v>0.72627428893269497</v>
      </c>
      <c r="N287" s="19" t="s">
        <v>65</v>
      </c>
      <c r="O287" s="19" t="s">
        <v>65</v>
      </c>
      <c r="P287" s="19">
        <v>0.69832535885167468</v>
      </c>
    </row>
    <row r="288" spans="1:31" ht="16.5" customHeight="1">
      <c r="A288" s="21" t="s">
        <v>361</v>
      </c>
      <c r="C288" s="18" t="s">
        <v>5</v>
      </c>
      <c r="D288" s="20">
        <v>57.785548028578368</v>
      </c>
      <c r="E288" s="20">
        <v>52.558224165529836</v>
      </c>
      <c r="F288" s="20">
        <v>56.523665183941944</v>
      </c>
      <c r="G288" s="20">
        <v>55.666817209965295</v>
      </c>
      <c r="H288" s="20">
        <v>56.624134748966142</v>
      </c>
      <c r="I288" s="20">
        <v>81.315492685892465</v>
      </c>
      <c r="J288" s="20">
        <v>61.70467656726688</v>
      </c>
      <c r="K288" s="20">
        <v>51.650746902345276</v>
      </c>
      <c r="L288" s="20">
        <v>71.316189156238494</v>
      </c>
      <c r="M288" s="20">
        <v>57.084396356388133</v>
      </c>
      <c r="N288" s="20" t="s">
        <v>65</v>
      </c>
      <c r="O288" s="20" t="s">
        <v>65</v>
      </c>
      <c r="P288" s="46">
        <v>60.874623479787601</v>
      </c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D288" s="22"/>
      <c r="AE288" s="22"/>
    </row>
    <row r="289" spans="1:31" ht="16.5" customHeight="1">
      <c r="A289" s="21" t="s">
        <v>362</v>
      </c>
      <c r="C289" s="18" t="s">
        <v>6</v>
      </c>
      <c r="D289" s="20">
        <v>36.239244076155757</v>
      </c>
      <c r="E289" s="20">
        <v>30.999093800288101</v>
      </c>
      <c r="F289" s="20">
        <v>34.151426216295427</v>
      </c>
      <c r="G289" s="20">
        <v>40.801384628312903</v>
      </c>
      <c r="H289" s="20">
        <v>41.122248210933833</v>
      </c>
      <c r="I289" s="20">
        <v>66.041619335393193</v>
      </c>
      <c r="J289" s="20">
        <v>43.67073215899223</v>
      </c>
      <c r="K289" s="20">
        <v>34.25060804878192</v>
      </c>
      <c r="L289" s="20">
        <v>56.416184186582555</v>
      </c>
      <c r="M289" s="20">
        <v>41.458929372887916</v>
      </c>
      <c r="N289" s="20" t="s">
        <v>65</v>
      </c>
      <c r="O289" s="20" t="s">
        <v>65</v>
      </c>
      <c r="P289" s="46">
        <v>42.510293286483254</v>
      </c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</row>
    <row r="290" spans="1:31" ht="6" customHeight="1"/>
    <row r="291" spans="1:31" ht="6" customHeight="1">
      <c r="D291" s="23"/>
      <c r="E291" s="23"/>
      <c r="F291" s="23"/>
      <c r="G291" s="23"/>
      <c r="H291" s="23"/>
      <c r="I291" s="23"/>
      <c r="J291" s="23"/>
    </row>
    <row r="292" spans="1:31" ht="16.5" customHeight="1">
      <c r="C292" s="24" t="s">
        <v>64</v>
      </c>
    </row>
    <row r="293" spans="1:31" ht="16.5" customHeight="1">
      <c r="A293" s="21" t="s">
        <v>363</v>
      </c>
      <c r="C293" s="25" t="s">
        <v>7</v>
      </c>
      <c r="D293" s="26">
        <v>-1.7652850712678192</v>
      </c>
      <c r="E293" s="26">
        <v>-2.8640164967352888E-2</v>
      </c>
      <c r="F293" s="26">
        <v>-9.2633505680054355</v>
      </c>
      <c r="G293" s="26">
        <v>0.3451209158096491</v>
      </c>
      <c r="H293" s="26">
        <v>-4.5171972398308391</v>
      </c>
      <c r="I293" s="26">
        <v>-3.3401587231140839</v>
      </c>
      <c r="J293" s="26">
        <v>-14.693680427869415</v>
      </c>
      <c r="K293" s="26">
        <v>-10.183754643467413</v>
      </c>
      <c r="L293" s="26">
        <v>1.9123537518796807</v>
      </c>
      <c r="M293" s="26">
        <v>-6.261824670121352</v>
      </c>
      <c r="N293" s="26" t="s">
        <v>65</v>
      </c>
      <c r="O293" s="26" t="s">
        <v>65</v>
      </c>
      <c r="P293" s="26">
        <v>-4.8202948430063781</v>
      </c>
    </row>
    <row r="294" spans="1:31" ht="16.5" customHeight="1">
      <c r="A294" s="21" t="s">
        <v>364</v>
      </c>
      <c r="C294" s="25" t="s">
        <v>8</v>
      </c>
      <c r="D294" s="47">
        <v>-9.032258420146877E-3</v>
      </c>
      <c r="E294" s="47">
        <v>-5.8519217999953854E-3</v>
      </c>
      <c r="F294" s="47">
        <v>-0.13258702520972676</v>
      </c>
      <c r="G294" s="47">
        <v>-0.14830736306328485</v>
      </c>
      <c r="H294" s="47">
        <v>-2.5054138843821683E-2</v>
      </c>
      <c r="I294" s="47">
        <v>-8.3610754651995967E-3</v>
      </c>
      <c r="J294" s="47">
        <v>-0.2992988273300784</v>
      </c>
      <c r="K294" s="47">
        <v>-0.38910682692180854</v>
      </c>
      <c r="L294" s="47">
        <v>-0.1269201704535694</v>
      </c>
      <c r="M294" s="47">
        <v>-0.34865495454149464</v>
      </c>
      <c r="N294" s="47" t="s">
        <v>65</v>
      </c>
      <c r="O294" s="47" t="s">
        <v>65</v>
      </c>
      <c r="P294" s="47">
        <v>-0.17252401038802068</v>
      </c>
    </row>
    <row r="295" spans="1:31" ht="16.5" customHeight="1">
      <c r="A295" s="21" t="s">
        <v>365</v>
      </c>
      <c r="C295" s="25" t="s">
        <v>9</v>
      </c>
      <c r="D295" s="47">
        <v>-3.6162810681986235E-2</v>
      </c>
      <c r="E295" s="47">
        <v>-6.3344330465359144E-3</v>
      </c>
      <c r="F295" s="47">
        <v>-0.24789700319529095</v>
      </c>
      <c r="G295" s="47">
        <v>-0.14427810192203405</v>
      </c>
      <c r="H295" s="47">
        <v>-8.2145156790010332E-2</v>
      </c>
      <c r="I295" s="47">
        <v>-4.7532802253811401E-2</v>
      </c>
      <c r="J295" s="47">
        <v>-0.41976431246957324</v>
      </c>
      <c r="K295" s="47">
        <v>-0.47043410796233087</v>
      </c>
      <c r="L295" s="47">
        <v>-0.10529127586584908</v>
      </c>
      <c r="M295" s="47">
        <v>-0.40035538635171641</v>
      </c>
      <c r="N295" s="47" t="s">
        <v>65</v>
      </c>
      <c r="O295" s="47" t="s">
        <v>65</v>
      </c>
      <c r="P295" s="47">
        <v>-0.22595370898795486</v>
      </c>
    </row>
    <row r="296" spans="1:31"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9" t="str">
        <f>+P282</f>
        <v>Source : MKG_destination - Octobre 2025</v>
      </c>
    </row>
    <row r="297" spans="1:31" ht="12.75" customHeight="1">
      <c r="C297" s="4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</row>
    <row r="299" spans="1:31" ht="48" customHeight="1">
      <c r="C299" s="15" t="s">
        <v>39</v>
      </c>
      <c r="D299" s="16">
        <v>45658</v>
      </c>
      <c r="E299" s="16">
        <v>45689</v>
      </c>
      <c r="F299" s="16">
        <v>45717</v>
      </c>
      <c r="G299" s="16">
        <v>45748</v>
      </c>
      <c r="H299" s="16">
        <v>45778</v>
      </c>
      <c r="I299" s="16">
        <v>45809</v>
      </c>
      <c r="J299" s="16">
        <v>45839</v>
      </c>
      <c r="K299" s="16">
        <v>45870</v>
      </c>
      <c r="L299" s="16">
        <v>45901</v>
      </c>
      <c r="M299" s="16">
        <v>45931</v>
      </c>
      <c r="N299" s="16">
        <v>45962</v>
      </c>
      <c r="O299" s="16">
        <v>45992</v>
      </c>
      <c r="P299" s="17" t="s">
        <v>3</v>
      </c>
    </row>
    <row r="300" spans="1:31" ht="16.5" customHeight="1">
      <c r="A300" s="21" t="s">
        <v>366</v>
      </c>
      <c r="C300" s="18" t="s">
        <v>4</v>
      </c>
      <c r="D300" s="19">
        <v>0.79190448178826367</v>
      </c>
      <c r="E300" s="19">
        <v>0.73435189748644647</v>
      </c>
      <c r="F300" s="19">
        <v>0.76269596463891631</v>
      </c>
      <c r="G300" s="19">
        <v>0.82732217091966676</v>
      </c>
      <c r="H300" s="19">
        <v>0.8502758829048005</v>
      </c>
      <c r="I300" s="19">
        <v>0.93798373182154304</v>
      </c>
      <c r="J300" s="19">
        <v>0.89688260848808898</v>
      </c>
      <c r="K300" s="19">
        <v>0.81676583829191463</v>
      </c>
      <c r="L300" s="19">
        <v>0.89230895645028763</v>
      </c>
      <c r="M300" s="19">
        <v>0.87873101693567623</v>
      </c>
      <c r="N300" s="19" t="s">
        <v>65</v>
      </c>
      <c r="O300" s="19" t="s">
        <v>65</v>
      </c>
      <c r="P300" s="19">
        <v>0.83948280839001166</v>
      </c>
    </row>
    <row r="301" spans="1:31" ht="16.5" customHeight="1">
      <c r="A301" s="21" t="s">
        <v>367</v>
      </c>
      <c r="C301" s="18" t="s">
        <v>5</v>
      </c>
      <c r="D301" s="20">
        <v>100.38580606303955</v>
      </c>
      <c r="E301" s="20">
        <v>98.893602438878233</v>
      </c>
      <c r="F301" s="20">
        <v>104.1322291154183</v>
      </c>
      <c r="G301" s="20">
        <v>95.626841484607752</v>
      </c>
      <c r="H301" s="20">
        <v>96.887660595066663</v>
      </c>
      <c r="I301" s="20">
        <v>131.67418969315534</v>
      </c>
      <c r="J301" s="20">
        <v>99.517493257749152</v>
      </c>
      <c r="K301" s="20">
        <v>93.035121020170635</v>
      </c>
      <c r="L301" s="20">
        <v>122.91798982908816</v>
      </c>
      <c r="M301" s="20">
        <v>102.76611728406232</v>
      </c>
      <c r="N301" s="20" t="s">
        <v>65</v>
      </c>
      <c r="O301" s="20" t="s">
        <v>65</v>
      </c>
      <c r="P301" s="46">
        <v>105.0325547068329</v>
      </c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D301" s="22"/>
      <c r="AE301" s="22"/>
    </row>
    <row r="302" spans="1:31" ht="16.5" customHeight="1">
      <c r="A302" s="21" t="s">
        <v>368</v>
      </c>
      <c r="C302" s="18" t="s">
        <v>6</v>
      </c>
      <c r="D302" s="20">
        <v>79.495969729248472</v>
      </c>
      <c r="E302" s="20">
        <v>72.622704600260505</v>
      </c>
      <c r="F302" s="20">
        <v>79.421230935184596</v>
      </c>
      <c r="G302" s="20">
        <v>79.114206095236526</v>
      </c>
      <c r="H302" s="20">
        <v>82.381241155050958</v>
      </c>
      <c r="I302" s="20">
        <v>123.5082478329636</v>
      </c>
      <c r="J302" s="20">
        <v>89.255508943205868</v>
      </c>
      <c r="K302" s="20">
        <v>75.98790861062939</v>
      </c>
      <c r="L302" s="20">
        <v>109.68082323336073</v>
      </c>
      <c r="M302" s="20">
        <v>90.303774747555067</v>
      </c>
      <c r="N302" s="20" t="s">
        <v>65</v>
      </c>
      <c r="O302" s="20" t="s">
        <v>65</v>
      </c>
      <c r="P302" s="46">
        <v>88.173023997669617</v>
      </c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</row>
    <row r="303" spans="1:31" ht="6" customHeight="1"/>
    <row r="304" spans="1:31" ht="6" customHeight="1">
      <c r="D304" s="23"/>
      <c r="E304" s="23"/>
      <c r="F304" s="23"/>
      <c r="G304" s="23"/>
      <c r="H304" s="23"/>
      <c r="I304" s="23"/>
      <c r="J304" s="23"/>
    </row>
    <row r="305" spans="1:31" ht="16.5" customHeight="1">
      <c r="C305" s="24" t="s">
        <v>64</v>
      </c>
    </row>
    <row r="306" spans="1:31" ht="16.5" customHeight="1">
      <c r="A306" s="21" t="s">
        <v>369</v>
      </c>
      <c r="C306" s="25" t="s">
        <v>7</v>
      </c>
      <c r="D306" s="26">
        <v>0.29889187427462049</v>
      </c>
      <c r="E306" s="26">
        <v>1.8626467939022007</v>
      </c>
      <c r="F306" s="26">
        <v>-4.1736538262560625</v>
      </c>
      <c r="G306" s="26">
        <v>-0.21997610665333012</v>
      </c>
      <c r="H306" s="26">
        <v>2.5016339827804046</v>
      </c>
      <c r="I306" s="26">
        <v>5.16029202559114</v>
      </c>
      <c r="J306" s="26">
        <v>2.7631904979289135</v>
      </c>
      <c r="K306" s="26">
        <v>-1.2643214316234941</v>
      </c>
      <c r="L306" s="26">
        <v>-2.3938784637276056</v>
      </c>
      <c r="M306" s="26">
        <v>-2.2904939120858891</v>
      </c>
      <c r="N306" s="26" t="s">
        <v>65</v>
      </c>
      <c r="O306" s="26" t="s">
        <v>65</v>
      </c>
      <c r="P306" s="26">
        <v>0.24121364123759204</v>
      </c>
    </row>
    <row r="307" spans="1:31" ht="16.5" customHeight="1">
      <c r="A307" s="21" t="s">
        <v>370</v>
      </c>
      <c r="C307" s="25" t="s">
        <v>8</v>
      </c>
      <c r="D307" s="47">
        <v>-3.9353650155935505E-2</v>
      </c>
      <c r="E307" s="47">
        <v>-1.7167669534828511E-2</v>
      </c>
      <c r="F307" s="47">
        <v>-6.2491429242146124E-2</v>
      </c>
      <c r="G307" s="47">
        <v>-0.12988471186121253</v>
      </c>
      <c r="H307" s="47">
        <v>-5.3776964351778145E-2</v>
      </c>
      <c r="I307" s="47">
        <v>-4.1354964693146479E-2</v>
      </c>
      <c r="J307" s="47">
        <v>-0.35833534247008658</v>
      </c>
      <c r="K307" s="47">
        <v>-0.38113978178496866</v>
      </c>
      <c r="L307" s="47">
        <v>-7.5652324789657444E-2</v>
      </c>
      <c r="M307" s="47">
        <v>-0.21773941120195406</v>
      </c>
      <c r="N307" s="47" t="s">
        <v>65</v>
      </c>
      <c r="O307" s="47" t="s">
        <v>65</v>
      </c>
      <c r="P307" s="47">
        <v>-0.15655134159570394</v>
      </c>
    </row>
    <row r="308" spans="1:31" ht="16.5" customHeight="1">
      <c r="A308" s="21" t="s">
        <v>371</v>
      </c>
      <c r="C308" s="25" t="s">
        <v>9</v>
      </c>
      <c r="D308" s="47">
        <v>-3.5714104918527112E-2</v>
      </c>
      <c r="E308" s="47">
        <v>8.4101486299106298E-3</v>
      </c>
      <c r="F308" s="47">
        <v>-0.11113238071263409</v>
      </c>
      <c r="G308" s="47">
        <v>-0.13219212009291559</v>
      </c>
      <c r="H308" s="47">
        <v>-2.5093821925561088E-2</v>
      </c>
      <c r="I308" s="47">
        <v>1.4455001706382253E-2</v>
      </c>
      <c r="J308" s="47">
        <v>-0.33793798555813415</v>
      </c>
      <c r="K308" s="47">
        <v>-0.39057346513587998</v>
      </c>
      <c r="L308" s="47">
        <v>-9.9802736228120636E-2</v>
      </c>
      <c r="M308" s="47">
        <v>-0.23761176771425685</v>
      </c>
      <c r="N308" s="47" t="s">
        <v>65</v>
      </c>
      <c r="O308" s="47" t="s">
        <v>65</v>
      </c>
      <c r="P308" s="47">
        <v>-0.15412082612190292</v>
      </c>
    </row>
    <row r="309" spans="1:31"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9" t="str">
        <f>+P296</f>
        <v>Source : MKG_destination - Octobre 2025</v>
      </c>
    </row>
    <row r="310" spans="1:31" ht="12.75" customHeight="1">
      <c r="C310" s="4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</row>
    <row r="312" spans="1:31" ht="48" customHeight="1">
      <c r="C312" s="15" t="s">
        <v>40</v>
      </c>
      <c r="D312" s="16">
        <v>45658</v>
      </c>
      <c r="E312" s="16">
        <v>45689</v>
      </c>
      <c r="F312" s="16">
        <v>45717</v>
      </c>
      <c r="G312" s="16">
        <v>45748</v>
      </c>
      <c r="H312" s="16">
        <v>45778</v>
      </c>
      <c r="I312" s="16">
        <v>45809</v>
      </c>
      <c r="J312" s="16">
        <v>45839</v>
      </c>
      <c r="K312" s="16">
        <v>45870</v>
      </c>
      <c r="L312" s="16">
        <v>45901</v>
      </c>
      <c r="M312" s="16">
        <v>45931</v>
      </c>
      <c r="N312" s="16">
        <v>45962</v>
      </c>
      <c r="O312" s="16">
        <v>45992</v>
      </c>
      <c r="P312" s="17" t="s">
        <v>3</v>
      </c>
    </row>
    <row r="313" spans="1:31" ht="16.5" customHeight="1">
      <c r="A313" s="21" t="s">
        <v>372</v>
      </c>
      <c r="C313" s="18" t="s">
        <v>4</v>
      </c>
      <c r="D313" s="19">
        <v>0.61168193204947552</v>
      </c>
      <c r="E313" s="19">
        <v>0.56425935227446444</v>
      </c>
      <c r="F313" s="19">
        <v>0.59763354281225456</v>
      </c>
      <c r="G313" s="19">
        <v>0.68015861747226225</v>
      </c>
      <c r="H313" s="19">
        <v>0.73548755789938036</v>
      </c>
      <c r="I313" s="19">
        <v>0.84386908652154236</v>
      </c>
      <c r="J313" s="19">
        <v>0.74597687680649949</v>
      </c>
      <c r="K313" s="19">
        <v>0.63862655883017716</v>
      </c>
      <c r="L313" s="19">
        <v>0.78408938777611858</v>
      </c>
      <c r="M313" s="19">
        <v>0.71530634336436461</v>
      </c>
      <c r="N313" s="19" t="s">
        <v>65</v>
      </c>
      <c r="O313" s="19" t="s">
        <v>65</v>
      </c>
      <c r="P313" s="19">
        <v>0.69216493376011112</v>
      </c>
    </row>
    <row r="314" spans="1:31" ht="16.5" customHeight="1">
      <c r="A314" s="21" t="s">
        <v>373</v>
      </c>
      <c r="C314" s="18" t="s">
        <v>5</v>
      </c>
      <c r="D314" s="20">
        <v>114.42454986481947</v>
      </c>
      <c r="E314" s="20">
        <v>106.57812666300603</v>
      </c>
      <c r="F314" s="20">
        <v>112.61782199365788</v>
      </c>
      <c r="G314" s="20">
        <v>103.22086618392605</v>
      </c>
      <c r="H314" s="20">
        <v>99.574920084788502</v>
      </c>
      <c r="I314" s="20">
        <v>146.90412017288836</v>
      </c>
      <c r="J314" s="20">
        <v>109.56053301797262</v>
      </c>
      <c r="K314" s="20">
        <v>101.84241834298926</v>
      </c>
      <c r="L314" s="20">
        <v>126.25047569248349</v>
      </c>
      <c r="M314" s="20">
        <v>109.46279582771572</v>
      </c>
      <c r="N314" s="20" t="s">
        <v>65</v>
      </c>
      <c r="O314" s="20" t="s">
        <v>65</v>
      </c>
      <c r="P314" s="46">
        <v>114.01889693172623</v>
      </c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D314" s="22"/>
      <c r="AE314" s="22"/>
    </row>
    <row r="315" spans="1:31" ht="16.5" customHeight="1">
      <c r="A315" s="21" t="s">
        <v>374</v>
      </c>
      <c r="C315" s="18" t="s">
        <v>6</v>
      </c>
      <c r="D315" s="20">
        <v>69.991429735204321</v>
      </c>
      <c r="E315" s="20">
        <v>60.137704717493612</v>
      </c>
      <c r="F315" s="20">
        <v>67.3041879418696</v>
      </c>
      <c r="G315" s="20">
        <v>70.206561637948525</v>
      </c>
      <c r="H315" s="20">
        <v>73.236114801187057</v>
      </c>
      <c r="I315" s="20">
        <v>123.96784569654618</v>
      </c>
      <c r="J315" s="20">
        <v>81.729624242002572</v>
      </c>
      <c r="K315" s="20">
        <v>65.039273169326549</v>
      </c>
      <c r="L315" s="20">
        <v>98.991658192163129</v>
      </c>
      <c r="M315" s="20">
        <v>78.299432217963357</v>
      </c>
      <c r="N315" s="20" t="s">
        <v>65</v>
      </c>
      <c r="O315" s="20" t="s">
        <v>65</v>
      </c>
      <c r="P315" s="46">
        <v>78.919882242149228</v>
      </c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</row>
    <row r="316" spans="1:31" ht="6" customHeight="1"/>
    <row r="317" spans="1:31" ht="6" customHeight="1">
      <c r="D317" s="23"/>
      <c r="E317" s="23"/>
      <c r="F317" s="23"/>
      <c r="G317" s="23"/>
      <c r="H317" s="23"/>
      <c r="I317" s="23"/>
      <c r="J317" s="23"/>
    </row>
    <row r="318" spans="1:31" ht="16.5" customHeight="1">
      <c r="C318" s="24" t="s">
        <v>64</v>
      </c>
    </row>
    <row r="319" spans="1:31" ht="16.5" customHeight="1">
      <c r="A319" s="21" t="s">
        <v>375</v>
      </c>
      <c r="C319" s="25" t="s">
        <v>7</v>
      </c>
      <c r="D319" s="26">
        <v>-1.047642496421608</v>
      </c>
      <c r="E319" s="26">
        <v>0.21671150674079653</v>
      </c>
      <c r="F319" s="26">
        <v>0.19377452260977979</v>
      </c>
      <c r="G319" s="26">
        <v>4.0784164675112251</v>
      </c>
      <c r="H319" s="26">
        <v>4.2961734473147661</v>
      </c>
      <c r="I319" s="26">
        <v>3.2838662962116461</v>
      </c>
      <c r="J319" s="26">
        <v>-9.9758608693568451</v>
      </c>
      <c r="K319" s="26">
        <v>-12.253186066044419</v>
      </c>
      <c r="L319" s="26">
        <v>-1.7920864510543422</v>
      </c>
      <c r="M319" s="26">
        <v>-1.1150447237736727</v>
      </c>
      <c r="N319" s="26" t="s">
        <v>65</v>
      </c>
      <c r="O319" s="26" t="s">
        <v>65</v>
      </c>
      <c r="P319" s="26">
        <v>-1.6053704852059258</v>
      </c>
    </row>
    <row r="320" spans="1:31" ht="16.5" customHeight="1">
      <c r="A320" s="21" t="s">
        <v>376</v>
      </c>
      <c r="C320" s="25" t="s">
        <v>8</v>
      </c>
      <c r="D320" s="47">
        <v>-4.1957393416203415E-2</v>
      </c>
      <c r="E320" s="47">
        <v>-1.8499404260423735E-2</v>
      </c>
      <c r="F320" s="47">
        <v>-7.6367455351299962E-2</v>
      </c>
      <c r="G320" s="47">
        <v>-0.10850405792731421</v>
      </c>
      <c r="H320" s="47">
        <v>-4.0276725790261092E-2</v>
      </c>
      <c r="I320" s="47">
        <v>3.1742122688072305E-2</v>
      </c>
      <c r="J320" s="47">
        <v>-0.31653236421833997</v>
      </c>
      <c r="K320" s="47">
        <v>-0.4104956947259687</v>
      </c>
      <c r="L320" s="47">
        <v>-0.13031398913355596</v>
      </c>
      <c r="M320" s="47">
        <v>-0.24320000307754375</v>
      </c>
      <c r="N320" s="47" t="s">
        <v>65</v>
      </c>
      <c r="O320" s="47" t="s">
        <v>65</v>
      </c>
      <c r="P320" s="47">
        <v>-0.16272002380910988</v>
      </c>
    </row>
    <row r="321" spans="1:31" ht="16.5" customHeight="1">
      <c r="A321" s="21" t="s">
        <v>377</v>
      </c>
      <c r="C321" s="25" t="s">
        <v>9</v>
      </c>
      <c r="D321" s="47">
        <v>-5.8089719482790625E-2</v>
      </c>
      <c r="E321" s="47">
        <v>-1.4715283810253554E-2</v>
      </c>
      <c r="F321" s="47">
        <v>-7.3362961176061559E-2</v>
      </c>
      <c r="G321" s="47">
        <v>-5.1637667427001044E-2</v>
      </c>
      <c r="H321" s="47">
        <v>1.9260947866886813E-2</v>
      </c>
      <c r="I321" s="47">
        <v>7.3517413536072995E-2</v>
      </c>
      <c r="J321" s="47">
        <v>-0.3971506918179516</v>
      </c>
      <c r="K321" s="47">
        <v>-0.50539454566544717</v>
      </c>
      <c r="L321" s="47">
        <v>-0.14974706386422887</v>
      </c>
      <c r="M321" s="47">
        <v>-0.25481619077703377</v>
      </c>
      <c r="N321" s="47" t="s">
        <v>65</v>
      </c>
      <c r="O321" s="47" t="s">
        <v>65</v>
      </c>
      <c r="P321" s="47">
        <v>-0.18169925548062837</v>
      </c>
    </row>
    <row r="322" spans="1:31"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9" t="str">
        <f>+P309</f>
        <v>Source : MKG_destination - Octobre 2025</v>
      </c>
    </row>
    <row r="323" spans="1:31" ht="12.75" customHeight="1">
      <c r="C323" s="4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</row>
    <row r="325" spans="1:31" ht="48" customHeight="1">
      <c r="C325" s="15" t="s">
        <v>41</v>
      </c>
      <c r="D325" s="16">
        <v>45658</v>
      </c>
      <c r="E325" s="16">
        <v>45689</v>
      </c>
      <c r="F325" s="16">
        <v>45717</v>
      </c>
      <c r="G325" s="16">
        <v>45748</v>
      </c>
      <c r="H325" s="16">
        <v>45778</v>
      </c>
      <c r="I325" s="16">
        <v>45809</v>
      </c>
      <c r="J325" s="16">
        <v>45839</v>
      </c>
      <c r="K325" s="16">
        <v>45870</v>
      </c>
      <c r="L325" s="16">
        <v>45901</v>
      </c>
      <c r="M325" s="16">
        <v>45931</v>
      </c>
      <c r="N325" s="16">
        <v>45962</v>
      </c>
      <c r="O325" s="16">
        <v>45992</v>
      </c>
      <c r="P325" s="17" t="s">
        <v>3</v>
      </c>
    </row>
    <row r="326" spans="1:31" ht="16.5" customHeight="1">
      <c r="A326" s="21" t="s">
        <v>378</v>
      </c>
      <c r="C326" s="18" t="s">
        <v>4</v>
      </c>
      <c r="D326" s="19">
        <v>0.70816437127426979</v>
      </c>
      <c r="E326" s="19">
        <v>0.62083660887914272</v>
      </c>
      <c r="F326" s="19">
        <v>0.71405103698034311</v>
      </c>
      <c r="G326" s="19">
        <v>0.71663355259350703</v>
      </c>
      <c r="H326" s="19">
        <v>0.80731493075672345</v>
      </c>
      <c r="I326" s="19">
        <v>0.91219954124019353</v>
      </c>
      <c r="J326" s="19">
        <v>0.82815541248689928</v>
      </c>
      <c r="K326" s="19">
        <v>0.66960903237846414</v>
      </c>
      <c r="L326" s="19">
        <v>0.88154466680819032</v>
      </c>
      <c r="M326" s="19">
        <v>0.80589882396863921</v>
      </c>
      <c r="N326" s="19" t="s">
        <v>65</v>
      </c>
      <c r="O326" s="19" t="s">
        <v>65</v>
      </c>
      <c r="P326" s="19">
        <v>0.76718452112270996</v>
      </c>
    </row>
    <row r="327" spans="1:31" ht="16.5" customHeight="1">
      <c r="A327" s="21" t="s">
        <v>379</v>
      </c>
      <c r="C327" s="18" t="s">
        <v>5</v>
      </c>
      <c r="D327" s="20">
        <v>145.12508246252904</v>
      </c>
      <c r="E327" s="20">
        <v>139.99898887870711</v>
      </c>
      <c r="F327" s="20">
        <v>148.55808018091031</v>
      </c>
      <c r="G327" s="20">
        <v>140.69541869667034</v>
      </c>
      <c r="H327" s="20">
        <v>144.33772455263096</v>
      </c>
      <c r="I327" s="20">
        <v>200.95638180415855</v>
      </c>
      <c r="J327" s="20">
        <v>157.36748305084745</v>
      </c>
      <c r="K327" s="20">
        <v>141.04445685042222</v>
      </c>
      <c r="L327" s="20">
        <v>169.238918594978</v>
      </c>
      <c r="M327" s="20">
        <v>152.74770105624015</v>
      </c>
      <c r="N327" s="20" t="s">
        <v>65</v>
      </c>
      <c r="O327" s="20" t="s">
        <v>65</v>
      </c>
      <c r="P327" s="46">
        <v>155.66837176740455</v>
      </c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D327" s="22"/>
      <c r="AE327" s="22"/>
    </row>
    <row r="328" spans="1:31" ht="16.5" customHeight="1">
      <c r="A328" s="21" t="s">
        <v>380</v>
      </c>
      <c r="C328" s="18" t="s">
        <v>6</v>
      </c>
      <c r="D328" s="20">
        <v>102.77241277820343</v>
      </c>
      <c r="E328" s="20">
        <v>86.916497501965324</v>
      </c>
      <c r="F328" s="20">
        <v>106.07805120498796</v>
      </c>
      <c r="G328" s="20">
        <v>100.8270577342258</v>
      </c>
      <c r="H328" s="20">
        <v>116.52600010279029</v>
      </c>
      <c r="I328" s="20">
        <v>183.31231929104263</v>
      </c>
      <c r="J328" s="20">
        <v>130.3247328379997</v>
      </c>
      <c r="K328" s="20">
        <v>94.444642273957271</v>
      </c>
      <c r="L328" s="20">
        <v>149.19166610378832</v>
      </c>
      <c r="M328" s="20">
        <v>123.09919264513721</v>
      </c>
      <c r="N328" s="20" t="s">
        <v>65</v>
      </c>
      <c r="O328" s="20" t="s">
        <v>65</v>
      </c>
      <c r="P328" s="46">
        <v>119.42636524832825</v>
      </c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</row>
    <row r="329" spans="1:31" ht="6" customHeight="1"/>
    <row r="330" spans="1:31" ht="6" customHeight="1">
      <c r="D330" s="23"/>
      <c r="E330" s="23"/>
      <c r="F330" s="23"/>
      <c r="G330" s="23"/>
      <c r="H330" s="23"/>
      <c r="I330" s="23"/>
      <c r="J330" s="23"/>
    </row>
    <row r="331" spans="1:31" ht="16.5" customHeight="1">
      <c r="C331" s="24" t="s">
        <v>64</v>
      </c>
    </row>
    <row r="332" spans="1:31" ht="16.5" customHeight="1">
      <c r="A332" s="21" t="s">
        <v>381</v>
      </c>
      <c r="C332" s="25" t="s">
        <v>7</v>
      </c>
      <c r="D332" s="26">
        <v>2.098114360964165</v>
      </c>
      <c r="E332" s="26">
        <v>1.8065292604176775</v>
      </c>
      <c r="F332" s="26">
        <v>-1.2447409352628336</v>
      </c>
      <c r="G332" s="26">
        <v>-0.89048255966135414</v>
      </c>
      <c r="H332" s="26">
        <v>4.450736213807116</v>
      </c>
      <c r="I332" s="26">
        <v>3.8686049082633622</v>
      </c>
      <c r="J332" s="26">
        <v>-8.4392399809023804</v>
      </c>
      <c r="K332" s="26">
        <v>-16.466099768296573</v>
      </c>
      <c r="L332" s="26">
        <v>3.0454516815921928</v>
      </c>
      <c r="M332" s="26">
        <v>-1.5561340530429124</v>
      </c>
      <c r="N332" s="26" t="s">
        <v>65</v>
      </c>
      <c r="O332" s="26" t="s">
        <v>65</v>
      </c>
      <c r="P332" s="26">
        <v>-1.3257252759368066</v>
      </c>
    </row>
    <row r="333" spans="1:31" ht="16.5" customHeight="1">
      <c r="A333" s="21" t="s">
        <v>382</v>
      </c>
      <c r="C333" s="25" t="s">
        <v>8</v>
      </c>
      <c r="D333" s="47">
        <v>-2.642466216730277E-2</v>
      </c>
      <c r="E333" s="47">
        <v>-1.1821904481658319E-2</v>
      </c>
      <c r="F333" s="47">
        <v>-2.7146161602639163E-2</v>
      </c>
      <c r="G333" s="47">
        <v>-7.3172091706004472E-2</v>
      </c>
      <c r="H333" s="47">
        <v>-1.2118852579959816E-3</v>
      </c>
      <c r="I333" s="47">
        <v>-5.654270153028107E-3</v>
      </c>
      <c r="J333" s="47">
        <v>-0.38580037796689937</v>
      </c>
      <c r="K333" s="47">
        <v>-0.49853812723794633</v>
      </c>
      <c r="L333" s="47">
        <v>-0.19060096240760183</v>
      </c>
      <c r="M333" s="47">
        <v>-0.19895752286120139</v>
      </c>
      <c r="N333" s="47" t="s">
        <v>65</v>
      </c>
      <c r="O333" s="47" t="s">
        <v>65</v>
      </c>
      <c r="P333" s="47">
        <v>-0.19139604266107368</v>
      </c>
    </row>
    <row r="334" spans="1:31" ht="16.5" customHeight="1">
      <c r="A334" s="21" t="s">
        <v>383</v>
      </c>
      <c r="C334" s="25" t="s">
        <v>9</v>
      </c>
      <c r="D334" s="47">
        <v>3.3006325656506075E-3</v>
      </c>
      <c r="E334" s="47">
        <v>1.7794180356117018E-2</v>
      </c>
      <c r="F334" s="47">
        <v>-4.3814483507429003E-2</v>
      </c>
      <c r="G334" s="47">
        <v>-8.4547425016449296E-2</v>
      </c>
      <c r="H334" s="47">
        <v>5.7064180883459992E-2</v>
      </c>
      <c r="I334" s="47">
        <v>3.838318096287141E-2</v>
      </c>
      <c r="J334" s="47">
        <v>-0.44260154429127818</v>
      </c>
      <c r="K334" s="47">
        <v>-0.59751233138487958</v>
      </c>
      <c r="L334" s="47">
        <v>-0.16163827660825081</v>
      </c>
      <c r="M334" s="47">
        <v>-0.21413208068494782</v>
      </c>
      <c r="N334" s="47" t="s">
        <v>65</v>
      </c>
      <c r="O334" s="47" t="s">
        <v>65</v>
      </c>
      <c r="P334" s="47">
        <v>-0.20513168240181257</v>
      </c>
    </row>
    <row r="335" spans="1:31"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9" t="str">
        <f>+P322</f>
        <v>Source : MKG_destination - Octobre 2025</v>
      </c>
    </row>
    <row r="336" spans="1:31" ht="12.75" customHeight="1">
      <c r="C336" s="4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</row>
    <row r="338" spans="3:31" ht="48" customHeight="1">
      <c r="C338" s="15" t="s">
        <v>42</v>
      </c>
      <c r="D338" s="16">
        <v>45658</v>
      </c>
      <c r="E338" s="16">
        <v>45689</v>
      </c>
      <c r="F338" s="16">
        <v>45717</v>
      </c>
      <c r="G338" s="16">
        <v>45748</v>
      </c>
      <c r="H338" s="16">
        <v>45778</v>
      </c>
      <c r="I338" s="16">
        <v>45809</v>
      </c>
      <c r="J338" s="16">
        <v>45839</v>
      </c>
      <c r="K338" s="16">
        <v>45870</v>
      </c>
      <c r="L338" s="16">
        <v>45901</v>
      </c>
      <c r="M338" s="16">
        <v>45931</v>
      </c>
      <c r="N338" s="16">
        <v>45962</v>
      </c>
      <c r="O338" s="16">
        <v>45992</v>
      </c>
      <c r="P338" s="17" t="s">
        <v>3</v>
      </c>
    </row>
    <row r="339" spans="3:31" ht="16.5" customHeight="1">
      <c r="C339" s="18" t="s">
        <v>4</v>
      </c>
      <c r="D339" s="19">
        <v>0.67838118117520663</v>
      </c>
      <c r="E339" s="19">
        <v>0.62290173080029321</v>
      </c>
      <c r="F339" s="19">
        <v>0.66409365897378447</v>
      </c>
      <c r="G339" s="19">
        <v>0.73140126061765631</v>
      </c>
      <c r="H339" s="19">
        <v>0.77689973495572551</v>
      </c>
      <c r="I339" s="19">
        <v>0.8759168140232183</v>
      </c>
      <c r="J339" s="19">
        <v>0.79145888890960969</v>
      </c>
      <c r="K339" s="19">
        <v>0.69012842500943472</v>
      </c>
      <c r="L339" s="19">
        <v>0.83231775947588627</v>
      </c>
      <c r="M339" s="19">
        <v>0.77450489500037367</v>
      </c>
      <c r="N339" s="19" t="s">
        <v>65</v>
      </c>
      <c r="O339" s="19" t="s">
        <v>65</v>
      </c>
      <c r="P339" s="19">
        <v>0.74430061856943386</v>
      </c>
    </row>
    <row r="340" spans="3:31" ht="16.5" customHeight="1">
      <c r="C340" s="18" t="s">
        <v>5</v>
      </c>
      <c r="D340" s="20">
        <v>108.87038183752165</v>
      </c>
      <c r="E340" s="20">
        <v>103.1691113097494</v>
      </c>
      <c r="F340" s="20">
        <v>110.20851402630869</v>
      </c>
      <c r="G340" s="20">
        <v>101.32662201454852</v>
      </c>
      <c r="H340" s="20">
        <v>102.32980359886022</v>
      </c>
      <c r="I340" s="20">
        <v>144.637420812469</v>
      </c>
      <c r="J340" s="20">
        <v>110.39101153470514</v>
      </c>
      <c r="K340" s="20">
        <v>99.479098410166387</v>
      </c>
      <c r="L340" s="20">
        <v>126.38194975518769</v>
      </c>
      <c r="M340" s="20">
        <v>109.07371350977937</v>
      </c>
      <c r="N340" s="20" t="s">
        <v>65</v>
      </c>
      <c r="O340" s="20" t="s">
        <v>65</v>
      </c>
      <c r="P340" s="46">
        <v>112.5251261326959</v>
      </c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D340" s="22"/>
      <c r="AE340" s="22"/>
    </row>
    <row r="341" spans="3:31" ht="16.5" customHeight="1">
      <c r="C341" s="18" t="s">
        <v>6</v>
      </c>
      <c r="D341" s="20">
        <v>73.855618225933711</v>
      </c>
      <c r="E341" s="20">
        <v>64.264217999971009</v>
      </c>
      <c r="F341" s="20">
        <v>73.188775329794979</v>
      </c>
      <c r="G341" s="20">
        <v>74.110419075569553</v>
      </c>
      <c r="H341" s="20">
        <v>79.49999729402596</v>
      </c>
      <c r="I341" s="20">
        <v>126.69034882659338</v>
      </c>
      <c r="J341" s="20">
        <v>87.369947334865643</v>
      </c>
      <c r="K341" s="20">
        <v>68.653353507166685</v>
      </c>
      <c r="L341" s="20">
        <v>105.18994125843184</v>
      </c>
      <c r="M341" s="20">
        <v>84.478125029192512</v>
      </c>
      <c r="N341" s="20" t="s">
        <v>65</v>
      </c>
      <c r="O341" s="20" t="s">
        <v>65</v>
      </c>
      <c r="P341" s="46">
        <v>83.752520985169127</v>
      </c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</row>
    <row r="342" spans="3:31" ht="6" customHeight="1"/>
    <row r="343" spans="3:31" ht="6" customHeight="1">
      <c r="D343" s="23"/>
      <c r="E343" s="23"/>
      <c r="F343" s="23"/>
      <c r="G343" s="23"/>
      <c r="H343" s="23"/>
      <c r="I343" s="23"/>
      <c r="J343" s="23"/>
    </row>
    <row r="344" spans="3:31" ht="16.5" customHeight="1">
      <c r="C344" s="24" t="s">
        <v>64</v>
      </c>
    </row>
    <row r="345" spans="3:31" ht="16.5" customHeight="1">
      <c r="C345" s="25" t="s">
        <v>7</v>
      </c>
      <c r="D345" s="26">
        <v>-0.36789829791432638</v>
      </c>
      <c r="E345" s="26">
        <v>0.86393228250846166</v>
      </c>
      <c r="F345" s="26">
        <v>-2.5557154505886026</v>
      </c>
      <c r="G345" s="26">
        <v>1.4076640975672072</v>
      </c>
      <c r="H345" s="26">
        <v>2.4183456647972501</v>
      </c>
      <c r="I345" s="26">
        <v>2.6863050499351115</v>
      </c>
      <c r="J345" s="26">
        <v>-7.6323802183251965</v>
      </c>
      <c r="K345" s="26">
        <v>-10.586575049797965</v>
      </c>
      <c r="L345" s="26">
        <v>-0.31916599781698363</v>
      </c>
      <c r="M345" s="26">
        <v>-2.4036256076085616</v>
      </c>
      <c r="N345" s="26" t="s">
        <v>65</v>
      </c>
      <c r="O345" s="26" t="s">
        <v>65</v>
      </c>
      <c r="P345" s="26">
        <v>-1.7254603251528389</v>
      </c>
    </row>
    <row r="346" spans="3:31" ht="16.5" customHeight="1">
      <c r="C346" s="25" t="s">
        <v>8</v>
      </c>
      <c r="D346" s="47">
        <v>-2.6800660012544886E-2</v>
      </c>
      <c r="E346" s="47">
        <v>-1.2948381444873647E-2</v>
      </c>
      <c r="F346" s="47">
        <v>-5.4660005843748638E-2</v>
      </c>
      <c r="G346" s="47">
        <v>-0.10697476293550967</v>
      </c>
      <c r="H346" s="47">
        <v>-2.2054166007360765E-2</v>
      </c>
      <c r="I346" s="47">
        <v>6.9250462983521111E-3</v>
      </c>
      <c r="J346" s="47">
        <v>-0.34516805647086635</v>
      </c>
      <c r="K346" s="47">
        <v>-0.43809469052215044</v>
      </c>
      <c r="L346" s="47">
        <v>-0.13527639212858333</v>
      </c>
      <c r="M346" s="47">
        <v>-0.2296553676533295</v>
      </c>
      <c r="N346" s="47" t="s">
        <v>65</v>
      </c>
      <c r="O346" s="47" t="s">
        <v>65</v>
      </c>
      <c r="P346" s="47">
        <v>-0.16763026728061492</v>
      </c>
    </row>
    <row r="347" spans="3:31" ht="16.5" customHeight="1">
      <c r="C347" s="25" t="s">
        <v>9</v>
      </c>
      <c r="D347" s="47">
        <v>-3.2050026557161049E-2</v>
      </c>
      <c r="E347" s="47">
        <v>9.3405294636506042E-4</v>
      </c>
      <c r="F347" s="47">
        <v>-8.9692517687449791E-2</v>
      </c>
      <c r="G347" s="47">
        <v>-8.9450206688373779E-2</v>
      </c>
      <c r="H347" s="47">
        <v>9.365522076967725E-3</v>
      </c>
      <c r="I347" s="47">
        <v>3.8782956279824754E-2</v>
      </c>
      <c r="J347" s="47">
        <v>-0.40276227243552154</v>
      </c>
      <c r="K347" s="47">
        <v>-0.51282705556584163</v>
      </c>
      <c r="L347" s="47">
        <v>-0.13857965079588264</v>
      </c>
      <c r="M347" s="47">
        <v>-0.25284290260373532</v>
      </c>
      <c r="N347" s="47" t="s">
        <v>65</v>
      </c>
      <c r="O347" s="47" t="s">
        <v>65</v>
      </c>
      <c r="P347" s="47">
        <v>-0.18648931923788736</v>
      </c>
    </row>
    <row r="348" spans="3:31"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9" t="str">
        <f>+P335</f>
        <v>Source : MKG_destination - Octobre 2025</v>
      </c>
    </row>
    <row r="349" spans="3:31" ht="12.75" customHeight="1">
      <c r="C349" s="4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25" orientation="portrait" horizontalDpi="4294967292" verticalDpi="4294967292" r:id="rId1"/>
  <headerFooter alignWithMargins="0">
    <oddFooter>&amp;C&amp;"Arial,Gras"Observatoire mensuel des performances hôtelières
Paris
&amp;P</oddFooter>
  </headerFooter>
  <rowBreaks count="2" manualBreakCount="2">
    <brk id="71" min="1" max="256" man="1"/>
    <brk id="229" min="1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1D0E7-F935-42EB-9CDE-498827C479E0}">
  <sheetPr>
    <tabColor rgb="FF1B4395"/>
  </sheetPr>
  <dimension ref="A1:AE99"/>
  <sheetViews>
    <sheetView view="pageBreakPreview" zoomScale="85" zoomScaleNormal="100" zoomScaleSheetLayoutView="85" workbookViewId="0">
      <selection activeCell="O49" sqref="O49"/>
    </sheetView>
  </sheetViews>
  <sheetFormatPr baseColWidth="10" defaultColWidth="10.88671875" defaultRowHeight="13.2"/>
  <cols>
    <col min="1" max="1" width="40.5546875" style="3" customWidth="1"/>
    <col min="2" max="2" width="1.5546875" style="3" customWidth="1"/>
    <col min="3" max="3" width="35.109375" style="3" customWidth="1"/>
    <col min="4" max="15" width="8.44140625" style="6" customWidth="1"/>
    <col min="16" max="16" width="15.44140625" style="6" customWidth="1"/>
    <col min="17" max="17" width="1.5546875" style="3" customWidth="1"/>
    <col min="18" max="29" width="10" style="6" customWidth="1"/>
    <col min="30" max="257" width="10.88671875" style="3"/>
    <col min="258" max="258" width="1.5546875" style="3" customWidth="1"/>
    <col min="259" max="259" width="35.109375" style="3" customWidth="1"/>
    <col min="260" max="271" width="8.44140625" style="3" customWidth="1"/>
    <col min="272" max="272" width="15.44140625" style="3" customWidth="1"/>
    <col min="273" max="273" width="1.5546875" style="3" customWidth="1"/>
    <col min="274" max="285" width="10" style="3" customWidth="1"/>
    <col min="286" max="513" width="10.88671875" style="3"/>
    <col min="514" max="514" width="1.5546875" style="3" customWidth="1"/>
    <col min="515" max="515" width="35.109375" style="3" customWidth="1"/>
    <col min="516" max="527" width="8.44140625" style="3" customWidth="1"/>
    <col min="528" max="528" width="15.44140625" style="3" customWidth="1"/>
    <col min="529" max="529" width="1.5546875" style="3" customWidth="1"/>
    <col min="530" max="541" width="10" style="3" customWidth="1"/>
    <col min="542" max="769" width="10.88671875" style="3"/>
    <col min="770" max="770" width="1.5546875" style="3" customWidth="1"/>
    <col min="771" max="771" width="35.109375" style="3" customWidth="1"/>
    <col min="772" max="783" width="8.44140625" style="3" customWidth="1"/>
    <col min="784" max="784" width="15.44140625" style="3" customWidth="1"/>
    <col min="785" max="785" width="1.5546875" style="3" customWidth="1"/>
    <col min="786" max="797" width="10" style="3" customWidth="1"/>
    <col min="798" max="1025" width="10.88671875" style="3"/>
    <col min="1026" max="1026" width="1.5546875" style="3" customWidth="1"/>
    <col min="1027" max="1027" width="35.109375" style="3" customWidth="1"/>
    <col min="1028" max="1039" width="8.44140625" style="3" customWidth="1"/>
    <col min="1040" max="1040" width="15.44140625" style="3" customWidth="1"/>
    <col min="1041" max="1041" width="1.5546875" style="3" customWidth="1"/>
    <col min="1042" max="1053" width="10" style="3" customWidth="1"/>
    <col min="1054" max="1281" width="10.88671875" style="3"/>
    <col min="1282" max="1282" width="1.5546875" style="3" customWidth="1"/>
    <col min="1283" max="1283" width="35.109375" style="3" customWidth="1"/>
    <col min="1284" max="1295" width="8.44140625" style="3" customWidth="1"/>
    <col min="1296" max="1296" width="15.44140625" style="3" customWidth="1"/>
    <col min="1297" max="1297" width="1.5546875" style="3" customWidth="1"/>
    <col min="1298" max="1309" width="10" style="3" customWidth="1"/>
    <col min="1310" max="1537" width="10.88671875" style="3"/>
    <col min="1538" max="1538" width="1.5546875" style="3" customWidth="1"/>
    <col min="1539" max="1539" width="35.109375" style="3" customWidth="1"/>
    <col min="1540" max="1551" width="8.44140625" style="3" customWidth="1"/>
    <col min="1552" max="1552" width="15.44140625" style="3" customWidth="1"/>
    <col min="1553" max="1553" width="1.5546875" style="3" customWidth="1"/>
    <col min="1554" max="1565" width="10" style="3" customWidth="1"/>
    <col min="1566" max="1793" width="10.88671875" style="3"/>
    <col min="1794" max="1794" width="1.5546875" style="3" customWidth="1"/>
    <col min="1795" max="1795" width="35.109375" style="3" customWidth="1"/>
    <col min="1796" max="1807" width="8.44140625" style="3" customWidth="1"/>
    <col min="1808" max="1808" width="15.44140625" style="3" customWidth="1"/>
    <col min="1809" max="1809" width="1.5546875" style="3" customWidth="1"/>
    <col min="1810" max="1821" width="10" style="3" customWidth="1"/>
    <col min="1822" max="2049" width="10.88671875" style="3"/>
    <col min="2050" max="2050" width="1.5546875" style="3" customWidth="1"/>
    <col min="2051" max="2051" width="35.109375" style="3" customWidth="1"/>
    <col min="2052" max="2063" width="8.44140625" style="3" customWidth="1"/>
    <col min="2064" max="2064" width="15.44140625" style="3" customWidth="1"/>
    <col min="2065" max="2065" width="1.5546875" style="3" customWidth="1"/>
    <col min="2066" max="2077" width="10" style="3" customWidth="1"/>
    <col min="2078" max="2305" width="10.88671875" style="3"/>
    <col min="2306" max="2306" width="1.5546875" style="3" customWidth="1"/>
    <col min="2307" max="2307" width="35.109375" style="3" customWidth="1"/>
    <col min="2308" max="2319" width="8.44140625" style="3" customWidth="1"/>
    <col min="2320" max="2320" width="15.44140625" style="3" customWidth="1"/>
    <col min="2321" max="2321" width="1.5546875" style="3" customWidth="1"/>
    <col min="2322" max="2333" width="10" style="3" customWidth="1"/>
    <col min="2334" max="2561" width="10.88671875" style="3"/>
    <col min="2562" max="2562" width="1.5546875" style="3" customWidth="1"/>
    <col min="2563" max="2563" width="35.109375" style="3" customWidth="1"/>
    <col min="2564" max="2575" width="8.44140625" style="3" customWidth="1"/>
    <col min="2576" max="2576" width="15.44140625" style="3" customWidth="1"/>
    <col min="2577" max="2577" width="1.5546875" style="3" customWidth="1"/>
    <col min="2578" max="2589" width="10" style="3" customWidth="1"/>
    <col min="2590" max="2817" width="10.88671875" style="3"/>
    <col min="2818" max="2818" width="1.5546875" style="3" customWidth="1"/>
    <col min="2819" max="2819" width="35.109375" style="3" customWidth="1"/>
    <col min="2820" max="2831" width="8.44140625" style="3" customWidth="1"/>
    <col min="2832" max="2832" width="15.44140625" style="3" customWidth="1"/>
    <col min="2833" max="2833" width="1.5546875" style="3" customWidth="1"/>
    <col min="2834" max="2845" width="10" style="3" customWidth="1"/>
    <col min="2846" max="3073" width="10.88671875" style="3"/>
    <col min="3074" max="3074" width="1.5546875" style="3" customWidth="1"/>
    <col min="3075" max="3075" width="35.109375" style="3" customWidth="1"/>
    <col min="3076" max="3087" width="8.44140625" style="3" customWidth="1"/>
    <col min="3088" max="3088" width="15.44140625" style="3" customWidth="1"/>
    <col min="3089" max="3089" width="1.5546875" style="3" customWidth="1"/>
    <col min="3090" max="3101" width="10" style="3" customWidth="1"/>
    <col min="3102" max="3329" width="10.88671875" style="3"/>
    <col min="3330" max="3330" width="1.5546875" style="3" customWidth="1"/>
    <col min="3331" max="3331" width="35.109375" style="3" customWidth="1"/>
    <col min="3332" max="3343" width="8.44140625" style="3" customWidth="1"/>
    <col min="3344" max="3344" width="15.44140625" style="3" customWidth="1"/>
    <col min="3345" max="3345" width="1.5546875" style="3" customWidth="1"/>
    <col min="3346" max="3357" width="10" style="3" customWidth="1"/>
    <col min="3358" max="3585" width="10.88671875" style="3"/>
    <col min="3586" max="3586" width="1.5546875" style="3" customWidth="1"/>
    <col min="3587" max="3587" width="35.109375" style="3" customWidth="1"/>
    <col min="3588" max="3599" width="8.44140625" style="3" customWidth="1"/>
    <col min="3600" max="3600" width="15.44140625" style="3" customWidth="1"/>
    <col min="3601" max="3601" width="1.5546875" style="3" customWidth="1"/>
    <col min="3602" max="3613" width="10" style="3" customWidth="1"/>
    <col min="3614" max="3841" width="10.88671875" style="3"/>
    <col min="3842" max="3842" width="1.5546875" style="3" customWidth="1"/>
    <col min="3843" max="3843" width="35.109375" style="3" customWidth="1"/>
    <col min="3844" max="3855" width="8.44140625" style="3" customWidth="1"/>
    <col min="3856" max="3856" width="15.44140625" style="3" customWidth="1"/>
    <col min="3857" max="3857" width="1.5546875" style="3" customWidth="1"/>
    <col min="3858" max="3869" width="10" style="3" customWidth="1"/>
    <col min="3870" max="4097" width="10.88671875" style="3"/>
    <col min="4098" max="4098" width="1.5546875" style="3" customWidth="1"/>
    <col min="4099" max="4099" width="35.109375" style="3" customWidth="1"/>
    <col min="4100" max="4111" width="8.44140625" style="3" customWidth="1"/>
    <col min="4112" max="4112" width="15.44140625" style="3" customWidth="1"/>
    <col min="4113" max="4113" width="1.5546875" style="3" customWidth="1"/>
    <col min="4114" max="4125" width="10" style="3" customWidth="1"/>
    <col min="4126" max="4353" width="10.88671875" style="3"/>
    <col min="4354" max="4354" width="1.5546875" style="3" customWidth="1"/>
    <col min="4355" max="4355" width="35.109375" style="3" customWidth="1"/>
    <col min="4356" max="4367" width="8.44140625" style="3" customWidth="1"/>
    <col min="4368" max="4368" width="15.44140625" style="3" customWidth="1"/>
    <col min="4369" max="4369" width="1.5546875" style="3" customWidth="1"/>
    <col min="4370" max="4381" width="10" style="3" customWidth="1"/>
    <col min="4382" max="4609" width="10.88671875" style="3"/>
    <col min="4610" max="4610" width="1.5546875" style="3" customWidth="1"/>
    <col min="4611" max="4611" width="35.109375" style="3" customWidth="1"/>
    <col min="4612" max="4623" width="8.44140625" style="3" customWidth="1"/>
    <col min="4624" max="4624" width="15.44140625" style="3" customWidth="1"/>
    <col min="4625" max="4625" width="1.5546875" style="3" customWidth="1"/>
    <col min="4626" max="4637" width="10" style="3" customWidth="1"/>
    <col min="4638" max="4865" width="10.88671875" style="3"/>
    <col min="4866" max="4866" width="1.5546875" style="3" customWidth="1"/>
    <col min="4867" max="4867" width="35.109375" style="3" customWidth="1"/>
    <col min="4868" max="4879" width="8.44140625" style="3" customWidth="1"/>
    <col min="4880" max="4880" width="15.44140625" style="3" customWidth="1"/>
    <col min="4881" max="4881" width="1.5546875" style="3" customWidth="1"/>
    <col min="4882" max="4893" width="10" style="3" customWidth="1"/>
    <col min="4894" max="5121" width="10.88671875" style="3"/>
    <col min="5122" max="5122" width="1.5546875" style="3" customWidth="1"/>
    <col min="5123" max="5123" width="35.109375" style="3" customWidth="1"/>
    <col min="5124" max="5135" width="8.44140625" style="3" customWidth="1"/>
    <col min="5136" max="5136" width="15.44140625" style="3" customWidth="1"/>
    <col min="5137" max="5137" width="1.5546875" style="3" customWidth="1"/>
    <col min="5138" max="5149" width="10" style="3" customWidth="1"/>
    <col min="5150" max="5377" width="10.88671875" style="3"/>
    <col min="5378" max="5378" width="1.5546875" style="3" customWidth="1"/>
    <col min="5379" max="5379" width="35.109375" style="3" customWidth="1"/>
    <col min="5380" max="5391" width="8.44140625" style="3" customWidth="1"/>
    <col min="5392" max="5392" width="15.44140625" style="3" customWidth="1"/>
    <col min="5393" max="5393" width="1.5546875" style="3" customWidth="1"/>
    <col min="5394" max="5405" width="10" style="3" customWidth="1"/>
    <col min="5406" max="5633" width="10.88671875" style="3"/>
    <col min="5634" max="5634" width="1.5546875" style="3" customWidth="1"/>
    <col min="5635" max="5635" width="35.109375" style="3" customWidth="1"/>
    <col min="5636" max="5647" width="8.44140625" style="3" customWidth="1"/>
    <col min="5648" max="5648" width="15.44140625" style="3" customWidth="1"/>
    <col min="5649" max="5649" width="1.5546875" style="3" customWidth="1"/>
    <col min="5650" max="5661" width="10" style="3" customWidth="1"/>
    <col min="5662" max="5889" width="10.88671875" style="3"/>
    <col min="5890" max="5890" width="1.5546875" style="3" customWidth="1"/>
    <col min="5891" max="5891" width="35.109375" style="3" customWidth="1"/>
    <col min="5892" max="5903" width="8.44140625" style="3" customWidth="1"/>
    <col min="5904" max="5904" width="15.44140625" style="3" customWidth="1"/>
    <col min="5905" max="5905" width="1.5546875" style="3" customWidth="1"/>
    <col min="5906" max="5917" width="10" style="3" customWidth="1"/>
    <col min="5918" max="6145" width="10.88671875" style="3"/>
    <col min="6146" max="6146" width="1.5546875" style="3" customWidth="1"/>
    <col min="6147" max="6147" width="35.109375" style="3" customWidth="1"/>
    <col min="6148" max="6159" width="8.44140625" style="3" customWidth="1"/>
    <col min="6160" max="6160" width="15.44140625" style="3" customWidth="1"/>
    <col min="6161" max="6161" width="1.5546875" style="3" customWidth="1"/>
    <col min="6162" max="6173" width="10" style="3" customWidth="1"/>
    <col min="6174" max="6401" width="10.88671875" style="3"/>
    <col min="6402" max="6402" width="1.5546875" style="3" customWidth="1"/>
    <col min="6403" max="6403" width="35.109375" style="3" customWidth="1"/>
    <col min="6404" max="6415" width="8.44140625" style="3" customWidth="1"/>
    <col min="6416" max="6416" width="15.44140625" style="3" customWidth="1"/>
    <col min="6417" max="6417" width="1.5546875" style="3" customWidth="1"/>
    <col min="6418" max="6429" width="10" style="3" customWidth="1"/>
    <col min="6430" max="6657" width="10.88671875" style="3"/>
    <col min="6658" max="6658" width="1.5546875" style="3" customWidth="1"/>
    <col min="6659" max="6659" width="35.109375" style="3" customWidth="1"/>
    <col min="6660" max="6671" width="8.44140625" style="3" customWidth="1"/>
    <col min="6672" max="6672" width="15.44140625" style="3" customWidth="1"/>
    <col min="6673" max="6673" width="1.5546875" style="3" customWidth="1"/>
    <col min="6674" max="6685" width="10" style="3" customWidth="1"/>
    <col min="6686" max="6913" width="10.88671875" style="3"/>
    <col min="6914" max="6914" width="1.5546875" style="3" customWidth="1"/>
    <col min="6915" max="6915" width="35.109375" style="3" customWidth="1"/>
    <col min="6916" max="6927" width="8.44140625" style="3" customWidth="1"/>
    <col min="6928" max="6928" width="15.44140625" style="3" customWidth="1"/>
    <col min="6929" max="6929" width="1.5546875" style="3" customWidth="1"/>
    <col min="6930" max="6941" width="10" style="3" customWidth="1"/>
    <col min="6942" max="7169" width="10.88671875" style="3"/>
    <col min="7170" max="7170" width="1.5546875" style="3" customWidth="1"/>
    <col min="7171" max="7171" width="35.109375" style="3" customWidth="1"/>
    <col min="7172" max="7183" width="8.44140625" style="3" customWidth="1"/>
    <col min="7184" max="7184" width="15.44140625" style="3" customWidth="1"/>
    <col min="7185" max="7185" width="1.5546875" style="3" customWidth="1"/>
    <col min="7186" max="7197" width="10" style="3" customWidth="1"/>
    <col min="7198" max="7425" width="10.88671875" style="3"/>
    <col min="7426" max="7426" width="1.5546875" style="3" customWidth="1"/>
    <col min="7427" max="7427" width="35.109375" style="3" customWidth="1"/>
    <col min="7428" max="7439" width="8.44140625" style="3" customWidth="1"/>
    <col min="7440" max="7440" width="15.44140625" style="3" customWidth="1"/>
    <col min="7441" max="7441" width="1.5546875" style="3" customWidth="1"/>
    <col min="7442" max="7453" width="10" style="3" customWidth="1"/>
    <col min="7454" max="7681" width="10.88671875" style="3"/>
    <col min="7682" max="7682" width="1.5546875" style="3" customWidth="1"/>
    <col min="7683" max="7683" width="35.109375" style="3" customWidth="1"/>
    <col min="7684" max="7695" width="8.44140625" style="3" customWidth="1"/>
    <col min="7696" max="7696" width="15.44140625" style="3" customWidth="1"/>
    <col min="7697" max="7697" width="1.5546875" style="3" customWidth="1"/>
    <col min="7698" max="7709" width="10" style="3" customWidth="1"/>
    <col min="7710" max="7937" width="10.88671875" style="3"/>
    <col min="7938" max="7938" width="1.5546875" style="3" customWidth="1"/>
    <col min="7939" max="7939" width="35.109375" style="3" customWidth="1"/>
    <col min="7940" max="7951" width="8.44140625" style="3" customWidth="1"/>
    <col min="7952" max="7952" width="15.44140625" style="3" customWidth="1"/>
    <col min="7953" max="7953" width="1.5546875" style="3" customWidth="1"/>
    <col min="7954" max="7965" width="10" style="3" customWidth="1"/>
    <col min="7966" max="8193" width="10.88671875" style="3"/>
    <col min="8194" max="8194" width="1.5546875" style="3" customWidth="1"/>
    <col min="8195" max="8195" width="35.109375" style="3" customWidth="1"/>
    <col min="8196" max="8207" width="8.44140625" style="3" customWidth="1"/>
    <col min="8208" max="8208" width="15.44140625" style="3" customWidth="1"/>
    <col min="8209" max="8209" width="1.5546875" style="3" customWidth="1"/>
    <col min="8210" max="8221" width="10" style="3" customWidth="1"/>
    <col min="8222" max="8449" width="10.88671875" style="3"/>
    <col min="8450" max="8450" width="1.5546875" style="3" customWidth="1"/>
    <col min="8451" max="8451" width="35.109375" style="3" customWidth="1"/>
    <col min="8452" max="8463" width="8.44140625" style="3" customWidth="1"/>
    <col min="8464" max="8464" width="15.44140625" style="3" customWidth="1"/>
    <col min="8465" max="8465" width="1.5546875" style="3" customWidth="1"/>
    <col min="8466" max="8477" width="10" style="3" customWidth="1"/>
    <col min="8478" max="8705" width="10.88671875" style="3"/>
    <col min="8706" max="8706" width="1.5546875" style="3" customWidth="1"/>
    <col min="8707" max="8707" width="35.109375" style="3" customWidth="1"/>
    <col min="8708" max="8719" width="8.44140625" style="3" customWidth="1"/>
    <col min="8720" max="8720" width="15.44140625" style="3" customWidth="1"/>
    <col min="8721" max="8721" width="1.5546875" style="3" customWidth="1"/>
    <col min="8722" max="8733" width="10" style="3" customWidth="1"/>
    <col min="8734" max="8961" width="10.88671875" style="3"/>
    <col min="8962" max="8962" width="1.5546875" style="3" customWidth="1"/>
    <col min="8963" max="8963" width="35.109375" style="3" customWidth="1"/>
    <col min="8964" max="8975" width="8.44140625" style="3" customWidth="1"/>
    <col min="8976" max="8976" width="15.44140625" style="3" customWidth="1"/>
    <col min="8977" max="8977" width="1.5546875" style="3" customWidth="1"/>
    <col min="8978" max="8989" width="10" style="3" customWidth="1"/>
    <col min="8990" max="9217" width="10.88671875" style="3"/>
    <col min="9218" max="9218" width="1.5546875" style="3" customWidth="1"/>
    <col min="9219" max="9219" width="35.109375" style="3" customWidth="1"/>
    <col min="9220" max="9231" width="8.44140625" style="3" customWidth="1"/>
    <col min="9232" max="9232" width="15.44140625" style="3" customWidth="1"/>
    <col min="9233" max="9233" width="1.5546875" style="3" customWidth="1"/>
    <col min="9234" max="9245" width="10" style="3" customWidth="1"/>
    <col min="9246" max="9473" width="10.88671875" style="3"/>
    <col min="9474" max="9474" width="1.5546875" style="3" customWidth="1"/>
    <col min="9475" max="9475" width="35.109375" style="3" customWidth="1"/>
    <col min="9476" max="9487" width="8.44140625" style="3" customWidth="1"/>
    <col min="9488" max="9488" width="15.44140625" style="3" customWidth="1"/>
    <col min="9489" max="9489" width="1.5546875" style="3" customWidth="1"/>
    <col min="9490" max="9501" width="10" style="3" customWidth="1"/>
    <col min="9502" max="9729" width="10.88671875" style="3"/>
    <col min="9730" max="9730" width="1.5546875" style="3" customWidth="1"/>
    <col min="9731" max="9731" width="35.109375" style="3" customWidth="1"/>
    <col min="9732" max="9743" width="8.44140625" style="3" customWidth="1"/>
    <col min="9744" max="9744" width="15.44140625" style="3" customWidth="1"/>
    <col min="9745" max="9745" width="1.5546875" style="3" customWidth="1"/>
    <col min="9746" max="9757" width="10" style="3" customWidth="1"/>
    <col min="9758" max="9985" width="10.88671875" style="3"/>
    <col min="9986" max="9986" width="1.5546875" style="3" customWidth="1"/>
    <col min="9987" max="9987" width="35.109375" style="3" customWidth="1"/>
    <col min="9988" max="9999" width="8.44140625" style="3" customWidth="1"/>
    <col min="10000" max="10000" width="15.44140625" style="3" customWidth="1"/>
    <col min="10001" max="10001" width="1.5546875" style="3" customWidth="1"/>
    <col min="10002" max="10013" width="10" style="3" customWidth="1"/>
    <col min="10014" max="10241" width="10.88671875" style="3"/>
    <col min="10242" max="10242" width="1.5546875" style="3" customWidth="1"/>
    <col min="10243" max="10243" width="35.109375" style="3" customWidth="1"/>
    <col min="10244" max="10255" width="8.44140625" style="3" customWidth="1"/>
    <col min="10256" max="10256" width="15.44140625" style="3" customWidth="1"/>
    <col min="10257" max="10257" width="1.5546875" style="3" customWidth="1"/>
    <col min="10258" max="10269" width="10" style="3" customWidth="1"/>
    <col min="10270" max="10497" width="10.88671875" style="3"/>
    <col min="10498" max="10498" width="1.5546875" style="3" customWidth="1"/>
    <col min="10499" max="10499" width="35.109375" style="3" customWidth="1"/>
    <col min="10500" max="10511" width="8.44140625" style="3" customWidth="1"/>
    <col min="10512" max="10512" width="15.44140625" style="3" customWidth="1"/>
    <col min="10513" max="10513" width="1.5546875" style="3" customWidth="1"/>
    <col min="10514" max="10525" width="10" style="3" customWidth="1"/>
    <col min="10526" max="10753" width="10.88671875" style="3"/>
    <col min="10754" max="10754" width="1.5546875" style="3" customWidth="1"/>
    <col min="10755" max="10755" width="35.109375" style="3" customWidth="1"/>
    <col min="10756" max="10767" width="8.44140625" style="3" customWidth="1"/>
    <col min="10768" max="10768" width="15.44140625" style="3" customWidth="1"/>
    <col min="10769" max="10769" width="1.5546875" style="3" customWidth="1"/>
    <col min="10770" max="10781" width="10" style="3" customWidth="1"/>
    <col min="10782" max="11009" width="10.88671875" style="3"/>
    <col min="11010" max="11010" width="1.5546875" style="3" customWidth="1"/>
    <col min="11011" max="11011" width="35.109375" style="3" customWidth="1"/>
    <col min="11012" max="11023" width="8.44140625" style="3" customWidth="1"/>
    <col min="11024" max="11024" width="15.44140625" style="3" customWidth="1"/>
    <col min="11025" max="11025" width="1.5546875" style="3" customWidth="1"/>
    <col min="11026" max="11037" width="10" style="3" customWidth="1"/>
    <col min="11038" max="11265" width="10.88671875" style="3"/>
    <col min="11266" max="11266" width="1.5546875" style="3" customWidth="1"/>
    <col min="11267" max="11267" width="35.109375" style="3" customWidth="1"/>
    <col min="11268" max="11279" width="8.44140625" style="3" customWidth="1"/>
    <col min="11280" max="11280" width="15.44140625" style="3" customWidth="1"/>
    <col min="11281" max="11281" width="1.5546875" style="3" customWidth="1"/>
    <col min="11282" max="11293" width="10" style="3" customWidth="1"/>
    <col min="11294" max="11521" width="10.88671875" style="3"/>
    <col min="11522" max="11522" width="1.5546875" style="3" customWidth="1"/>
    <col min="11523" max="11523" width="35.109375" style="3" customWidth="1"/>
    <col min="11524" max="11535" width="8.44140625" style="3" customWidth="1"/>
    <col min="11536" max="11536" width="15.44140625" style="3" customWidth="1"/>
    <col min="11537" max="11537" width="1.5546875" style="3" customWidth="1"/>
    <col min="11538" max="11549" width="10" style="3" customWidth="1"/>
    <col min="11550" max="11777" width="10.88671875" style="3"/>
    <col min="11778" max="11778" width="1.5546875" style="3" customWidth="1"/>
    <col min="11779" max="11779" width="35.109375" style="3" customWidth="1"/>
    <col min="11780" max="11791" width="8.44140625" style="3" customWidth="1"/>
    <col min="11792" max="11792" width="15.44140625" style="3" customWidth="1"/>
    <col min="11793" max="11793" width="1.5546875" style="3" customWidth="1"/>
    <col min="11794" max="11805" width="10" style="3" customWidth="1"/>
    <col min="11806" max="12033" width="10.88671875" style="3"/>
    <col min="12034" max="12034" width="1.5546875" style="3" customWidth="1"/>
    <col min="12035" max="12035" width="35.109375" style="3" customWidth="1"/>
    <col min="12036" max="12047" width="8.44140625" style="3" customWidth="1"/>
    <col min="12048" max="12048" width="15.44140625" style="3" customWidth="1"/>
    <col min="12049" max="12049" width="1.5546875" style="3" customWidth="1"/>
    <col min="12050" max="12061" width="10" style="3" customWidth="1"/>
    <col min="12062" max="12289" width="10.88671875" style="3"/>
    <col min="12290" max="12290" width="1.5546875" style="3" customWidth="1"/>
    <col min="12291" max="12291" width="35.109375" style="3" customWidth="1"/>
    <col min="12292" max="12303" width="8.44140625" style="3" customWidth="1"/>
    <col min="12304" max="12304" width="15.44140625" style="3" customWidth="1"/>
    <col min="12305" max="12305" width="1.5546875" style="3" customWidth="1"/>
    <col min="12306" max="12317" width="10" style="3" customWidth="1"/>
    <col min="12318" max="12545" width="10.88671875" style="3"/>
    <col min="12546" max="12546" width="1.5546875" style="3" customWidth="1"/>
    <col min="12547" max="12547" width="35.109375" style="3" customWidth="1"/>
    <col min="12548" max="12559" width="8.44140625" style="3" customWidth="1"/>
    <col min="12560" max="12560" width="15.44140625" style="3" customWidth="1"/>
    <col min="12561" max="12561" width="1.5546875" style="3" customWidth="1"/>
    <col min="12562" max="12573" width="10" style="3" customWidth="1"/>
    <col min="12574" max="12801" width="10.88671875" style="3"/>
    <col min="12802" max="12802" width="1.5546875" style="3" customWidth="1"/>
    <col min="12803" max="12803" width="35.109375" style="3" customWidth="1"/>
    <col min="12804" max="12815" width="8.44140625" style="3" customWidth="1"/>
    <col min="12816" max="12816" width="15.44140625" style="3" customWidth="1"/>
    <col min="12817" max="12817" width="1.5546875" style="3" customWidth="1"/>
    <col min="12818" max="12829" width="10" style="3" customWidth="1"/>
    <col min="12830" max="13057" width="10.88671875" style="3"/>
    <col min="13058" max="13058" width="1.5546875" style="3" customWidth="1"/>
    <col min="13059" max="13059" width="35.109375" style="3" customWidth="1"/>
    <col min="13060" max="13071" width="8.44140625" style="3" customWidth="1"/>
    <col min="13072" max="13072" width="15.44140625" style="3" customWidth="1"/>
    <col min="13073" max="13073" width="1.5546875" style="3" customWidth="1"/>
    <col min="13074" max="13085" width="10" style="3" customWidth="1"/>
    <col min="13086" max="13313" width="10.88671875" style="3"/>
    <col min="13314" max="13314" width="1.5546875" style="3" customWidth="1"/>
    <col min="13315" max="13315" width="35.109375" style="3" customWidth="1"/>
    <col min="13316" max="13327" width="8.44140625" style="3" customWidth="1"/>
    <col min="13328" max="13328" width="15.44140625" style="3" customWidth="1"/>
    <col min="13329" max="13329" width="1.5546875" style="3" customWidth="1"/>
    <col min="13330" max="13341" width="10" style="3" customWidth="1"/>
    <col min="13342" max="13569" width="10.88671875" style="3"/>
    <col min="13570" max="13570" width="1.5546875" style="3" customWidth="1"/>
    <col min="13571" max="13571" width="35.109375" style="3" customWidth="1"/>
    <col min="13572" max="13583" width="8.44140625" style="3" customWidth="1"/>
    <col min="13584" max="13584" width="15.44140625" style="3" customWidth="1"/>
    <col min="13585" max="13585" width="1.5546875" style="3" customWidth="1"/>
    <col min="13586" max="13597" width="10" style="3" customWidth="1"/>
    <col min="13598" max="13825" width="10.88671875" style="3"/>
    <col min="13826" max="13826" width="1.5546875" style="3" customWidth="1"/>
    <col min="13827" max="13827" width="35.109375" style="3" customWidth="1"/>
    <col min="13828" max="13839" width="8.44140625" style="3" customWidth="1"/>
    <col min="13840" max="13840" width="15.44140625" style="3" customWidth="1"/>
    <col min="13841" max="13841" width="1.5546875" style="3" customWidth="1"/>
    <col min="13842" max="13853" width="10" style="3" customWidth="1"/>
    <col min="13854" max="14081" width="10.88671875" style="3"/>
    <col min="14082" max="14082" width="1.5546875" style="3" customWidth="1"/>
    <col min="14083" max="14083" width="35.109375" style="3" customWidth="1"/>
    <col min="14084" max="14095" width="8.44140625" style="3" customWidth="1"/>
    <col min="14096" max="14096" width="15.44140625" style="3" customWidth="1"/>
    <col min="14097" max="14097" width="1.5546875" style="3" customWidth="1"/>
    <col min="14098" max="14109" width="10" style="3" customWidth="1"/>
    <col min="14110" max="14337" width="10.88671875" style="3"/>
    <col min="14338" max="14338" width="1.5546875" style="3" customWidth="1"/>
    <col min="14339" max="14339" width="35.109375" style="3" customWidth="1"/>
    <col min="14340" max="14351" width="8.44140625" style="3" customWidth="1"/>
    <col min="14352" max="14352" width="15.44140625" style="3" customWidth="1"/>
    <col min="14353" max="14353" width="1.5546875" style="3" customWidth="1"/>
    <col min="14354" max="14365" width="10" style="3" customWidth="1"/>
    <col min="14366" max="14593" width="10.88671875" style="3"/>
    <col min="14594" max="14594" width="1.5546875" style="3" customWidth="1"/>
    <col min="14595" max="14595" width="35.109375" style="3" customWidth="1"/>
    <col min="14596" max="14607" width="8.44140625" style="3" customWidth="1"/>
    <col min="14608" max="14608" width="15.44140625" style="3" customWidth="1"/>
    <col min="14609" max="14609" width="1.5546875" style="3" customWidth="1"/>
    <col min="14610" max="14621" width="10" style="3" customWidth="1"/>
    <col min="14622" max="14849" width="10.88671875" style="3"/>
    <col min="14850" max="14850" width="1.5546875" style="3" customWidth="1"/>
    <col min="14851" max="14851" width="35.109375" style="3" customWidth="1"/>
    <col min="14852" max="14863" width="8.44140625" style="3" customWidth="1"/>
    <col min="14864" max="14864" width="15.44140625" style="3" customWidth="1"/>
    <col min="14865" max="14865" width="1.5546875" style="3" customWidth="1"/>
    <col min="14866" max="14877" width="10" style="3" customWidth="1"/>
    <col min="14878" max="15105" width="10.88671875" style="3"/>
    <col min="15106" max="15106" width="1.5546875" style="3" customWidth="1"/>
    <col min="15107" max="15107" width="35.109375" style="3" customWidth="1"/>
    <col min="15108" max="15119" width="8.44140625" style="3" customWidth="1"/>
    <col min="15120" max="15120" width="15.44140625" style="3" customWidth="1"/>
    <col min="15121" max="15121" width="1.5546875" style="3" customWidth="1"/>
    <col min="15122" max="15133" width="10" style="3" customWidth="1"/>
    <col min="15134" max="15361" width="10.88671875" style="3"/>
    <col min="15362" max="15362" width="1.5546875" style="3" customWidth="1"/>
    <col min="15363" max="15363" width="35.109375" style="3" customWidth="1"/>
    <col min="15364" max="15375" width="8.44140625" style="3" customWidth="1"/>
    <col min="15376" max="15376" width="15.44140625" style="3" customWidth="1"/>
    <col min="15377" max="15377" width="1.5546875" style="3" customWidth="1"/>
    <col min="15378" max="15389" width="10" style="3" customWidth="1"/>
    <col min="15390" max="15617" width="10.88671875" style="3"/>
    <col min="15618" max="15618" width="1.5546875" style="3" customWidth="1"/>
    <col min="15619" max="15619" width="35.109375" style="3" customWidth="1"/>
    <col min="15620" max="15631" width="8.44140625" style="3" customWidth="1"/>
    <col min="15632" max="15632" width="15.44140625" style="3" customWidth="1"/>
    <col min="15633" max="15633" width="1.5546875" style="3" customWidth="1"/>
    <col min="15634" max="15645" width="10" style="3" customWidth="1"/>
    <col min="15646" max="15873" width="10.88671875" style="3"/>
    <col min="15874" max="15874" width="1.5546875" style="3" customWidth="1"/>
    <col min="15875" max="15875" width="35.109375" style="3" customWidth="1"/>
    <col min="15876" max="15887" width="8.44140625" style="3" customWidth="1"/>
    <col min="15888" max="15888" width="15.44140625" style="3" customWidth="1"/>
    <col min="15889" max="15889" width="1.5546875" style="3" customWidth="1"/>
    <col min="15890" max="15901" width="10" style="3" customWidth="1"/>
    <col min="15902" max="16129" width="10.88671875" style="3"/>
    <col min="16130" max="16130" width="1.5546875" style="3" customWidth="1"/>
    <col min="16131" max="16131" width="35.109375" style="3" customWidth="1"/>
    <col min="16132" max="16143" width="8.44140625" style="3" customWidth="1"/>
    <col min="16144" max="16144" width="15.44140625" style="3" customWidth="1"/>
    <col min="16145" max="16145" width="1.5546875" style="3" customWidth="1"/>
    <col min="16146" max="16157" width="10" style="3" customWidth="1"/>
    <col min="16158" max="16384" width="10.88671875" style="3"/>
  </cols>
  <sheetData>
    <row r="1" spans="1:31" ht="24"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31" ht="24"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4" spans="1:31" ht="24"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31" s="21" customFormat="1" ht="24.6">
      <c r="B5" s="43" t="s">
        <v>56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31" ht="24">
      <c r="C6" s="1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31" s="21" customFormat="1" ht="48" customHeight="1">
      <c r="C7" s="15" t="s">
        <v>38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31" s="21" customFormat="1" ht="16.5" customHeight="1">
      <c r="A8" s="21" t="s">
        <v>384</v>
      </c>
      <c r="C8" s="18" t="s">
        <v>4</v>
      </c>
      <c r="D8" s="19">
        <v>0.60884450081893526</v>
      </c>
      <c r="E8" s="19">
        <v>0.63581955256233724</v>
      </c>
      <c r="F8" s="19">
        <v>0.69420622011927646</v>
      </c>
      <c r="G8" s="19">
        <v>0.80601423351623869</v>
      </c>
      <c r="H8" s="19">
        <v>0.770252977655281</v>
      </c>
      <c r="I8" s="19">
        <v>0.83643545707820488</v>
      </c>
      <c r="J8" s="19">
        <v>0.73079621401405592</v>
      </c>
      <c r="K8" s="19">
        <v>0.61459400101175865</v>
      </c>
      <c r="L8" s="19">
        <v>0.75325965162473263</v>
      </c>
      <c r="M8" s="19">
        <v>0.77842802982112413</v>
      </c>
      <c r="N8" s="19" t="s">
        <v>65</v>
      </c>
      <c r="O8" s="19" t="s">
        <v>65</v>
      </c>
      <c r="P8" s="19">
        <v>0.72251059496041259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1:31" s="21" customFormat="1" ht="16.5" customHeight="1">
      <c r="A9" s="21" t="s">
        <v>385</v>
      </c>
      <c r="C9" s="18" t="s">
        <v>5</v>
      </c>
      <c r="D9" s="20">
        <v>65.775065973275687</v>
      </c>
      <c r="E9" s="20">
        <v>64.897547416404009</v>
      </c>
      <c r="F9" s="20">
        <v>67.583909736150801</v>
      </c>
      <c r="G9" s="20">
        <v>69.915429039646185</v>
      </c>
      <c r="H9" s="20">
        <v>71.661605992911348</v>
      </c>
      <c r="I9" s="20">
        <v>88.985534633608552</v>
      </c>
      <c r="J9" s="20">
        <v>69.810409473684217</v>
      </c>
      <c r="K9" s="20">
        <v>61.244104276665794</v>
      </c>
      <c r="L9" s="20">
        <v>79.378357930246125</v>
      </c>
      <c r="M9" s="20">
        <v>79.556011204564768</v>
      </c>
      <c r="N9" s="20" t="s">
        <v>65</v>
      </c>
      <c r="O9" s="20" t="s">
        <v>65</v>
      </c>
      <c r="P9" s="46">
        <v>72.486656160371538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2"/>
      <c r="AD9" s="22"/>
      <c r="AE9" s="22"/>
    </row>
    <row r="10" spans="1:31" s="21" customFormat="1" ht="16.5" customHeight="1">
      <c r="A10" s="21" t="s">
        <v>386</v>
      </c>
      <c r="C10" s="18" t="s">
        <v>6</v>
      </c>
      <c r="D10" s="20">
        <v>40.046787208831567</v>
      </c>
      <c r="E10" s="20">
        <v>41.263129560691063</v>
      </c>
      <c r="F10" s="20">
        <v>46.917170518815617</v>
      </c>
      <c r="G10" s="20">
        <v>56.352830948349393</v>
      </c>
      <c r="H10" s="20">
        <v>55.19756539959949</v>
      </c>
      <c r="I10" s="20">
        <v>74.430656334610802</v>
      </c>
      <c r="J10" s="20">
        <v>51.017182942139399</v>
      </c>
      <c r="K10" s="20">
        <v>37.640259085777387</v>
      </c>
      <c r="L10" s="20">
        <v>59.792514241080525</v>
      </c>
      <c r="M10" s="20">
        <v>61.928629062396631</v>
      </c>
      <c r="N10" s="20" t="s">
        <v>65</v>
      </c>
      <c r="O10" s="20" t="s">
        <v>65</v>
      </c>
      <c r="P10" s="46">
        <v>52.372377069120901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2"/>
    </row>
    <row r="11" spans="1:31" s="21" customFormat="1" ht="6" customHeight="1"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31" s="21" customFormat="1" ht="6" customHeight="1">
      <c r="D12" s="23"/>
      <c r="E12" s="23"/>
      <c r="F12" s="23"/>
      <c r="G12" s="23"/>
      <c r="H12" s="23"/>
      <c r="I12" s="23"/>
      <c r="J12" s="23"/>
      <c r="K12" s="22"/>
      <c r="L12" s="22"/>
      <c r="M12" s="22"/>
      <c r="N12" s="22"/>
      <c r="O12" s="22"/>
      <c r="P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31" s="21" customFormat="1" ht="16.5" customHeight="1">
      <c r="C13" s="24" t="s">
        <v>64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31" s="21" customFormat="1" ht="16.5" customHeight="1">
      <c r="A14" s="21" t="s">
        <v>387</v>
      </c>
      <c r="C14" s="25" t="s">
        <v>7</v>
      </c>
      <c r="D14" s="26">
        <v>2.8269244711764285</v>
      </c>
      <c r="E14" s="26">
        <v>3.7922931394290704</v>
      </c>
      <c r="F14" s="26">
        <v>-2.369328280901728</v>
      </c>
      <c r="G14" s="26">
        <v>10.071313922359726</v>
      </c>
      <c r="H14" s="26">
        <v>7.9603636594333782</v>
      </c>
      <c r="I14" s="26">
        <v>8.3997891843103911</v>
      </c>
      <c r="J14" s="26">
        <v>1.7858690143517375</v>
      </c>
      <c r="K14" s="26">
        <v>-2.1144407053910519</v>
      </c>
      <c r="L14" s="26">
        <v>-1.3885605745055041</v>
      </c>
      <c r="M14" s="26">
        <v>-3.1257098788317061</v>
      </c>
      <c r="N14" s="26" t="s">
        <v>65</v>
      </c>
      <c r="O14" s="26" t="s">
        <v>65</v>
      </c>
      <c r="P14" s="26">
        <v>2.5299809662159944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31" s="21" customFormat="1" ht="16.5" customHeight="1">
      <c r="A15" s="21" t="s">
        <v>388</v>
      </c>
      <c r="C15" s="25" t="s">
        <v>8</v>
      </c>
      <c r="D15" s="47">
        <v>-4.1316997461778304E-2</v>
      </c>
      <c r="E15" s="47">
        <v>-5.4814698382518512E-2</v>
      </c>
      <c r="F15" s="47">
        <v>-7.9430927649173477E-2</v>
      </c>
      <c r="G15" s="47">
        <v>-3.7863825757098457E-2</v>
      </c>
      <c r="H15" s="47">
        <v>-7.7611552233368686E-2</v>
      </c>
      <c r="I15" s="47">
        <v>1.0897531427000562E-2</v>
      </c>
      <c r="J15" s="47">
        <v>-0.36469186934783937</v>
      </c>
      <c r="K15" s="47">
        <v>-0.45330890228256837</v>
      </c>
      <c r="L15" s="47">
        <v>-6.6835574869282266E-2</v>
      </c>
      <c r="M15" s="47">
        <v>1.2981210879812188E-2</v>
      </c>
      <c r="N15" s="47" t="s">
        <v>65</v>
      </c>
      <c r="O15" s="47" t="s">
        <v>65</v>
      </c>
      <c r="P15" s="47">
        <v>-0.13488403223862244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31" s="21" customFormat="1" ht="16.5" customHeight="1">
      <c r="A16" s="21" t="s">
        <v>389</v>
      </c>
      <c r="C16" s="25" t="s">
        <v>9</v>
      </c>
      <c r="D16" s="47">
        <v>5.3629878022838362E-3</v>
      </c>
      <c r="E16" s="47">
        <v>5.1357948617931637E-3</v>
      </c>
      <c r="F16" s="47">
        <v>-0.10981304003046766</v>
      </c>
      <c r="G16" s="47">
        <v>9.9523958343487928E-2</v>
      </c>
      <c r="H16" s="47">
        <v>2.8702130310703788E-2</v>
      </c>
      <c r="I16" s="47">
        <v>0.12374843817663161</v>
      </c>
      <c r="J16" s="47">
        <v>-0.34877775251277943</v>
      </c>
      <c r="K16" s="47">
        <v>-0.47149163114750814</v>
      </c>
      <c r="L16" s="47">
        <v>-8.3726187407385022E-2</v>
      </c>
      <c r="M16" s="47">
        <v>-2.6123933404555988E-2</v>
      </c>
      <c r="N16" s="47" t="s">
        <v>65</v>
      </c>
      <c r="O16" s="47" t="s">
        <v>65</v>
      </c>
      <c r="P16" s="47">
        <v>-0.10349141786491456</v>
      </c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</row>
    <row r="17" spans="1:31" s="21" customFormat="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600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</row>
    <row r="18" spans="1:31" ht="13.5" customHeight="1">
      <c r="C18" s="30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31">
      <c r="D19" s="13"/>
      <c r="P19" s="14"/>
    </row>
    <row r="20" spans="1:31" s="21" customFormat="1" ht="48" customHeight="1">
      <c r="C20" s="15" t="s">
        <v>39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1:31" s="21" customFormat="1" ht="16.5" customHeight="1">
      <c r="A21" s="21" t="s">
        <v>390</v>
      </c>
      <c r="C21" s="18" t="s">
        <v>4</v>
      </c>
      <c r="D21" s="19">
        <v>0.54575315876896657</v>
      </c>
      <c r="E21" s="19">
        <v>0.54971593843611199</v>
      </c>
      <c r="F21" s="19">
        <v>0.6364668863691374</v>
      </c>
      <c r="G21" s="19">
        <v>0.74720156405734872</v>
      </c>
      <c r="H21" s="19">
        <v>0.72561722665676631</v>
      </c>
      <c r="I21" s="19">
        <v>0.83578360718747002</v>
      </c>
      <c r="J21" s="19">
        <v>0.66864842701654992</v>
      </c>
      <c r="K21" s="19">
        <v>0.52337007285634218</v>
      </c>
      <c r="L21" s="19">
        <v>0.739636378103119</v>
      </c>
      <c r="M21" s="19">
        <v>0.77363567200460193</v>
      </c>
      <c r="N21" s="19" t="s">
        <v>65</v>
      </c>
      <c r="O21" s="19" t="s">
        <v>65</v>
      </c>
      <c r="P21" s="19">
        <v>0.67482542118864031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spans="1:31" s="21" customFormat="1" ht="16.5" customHeight="1">
      <c r="A22" s="21" t="s">
        <v>391</v>
      </c>
      <c r="C22" s="18" t="s">
        <v>5</v>
      </c>
      <c r="D22" s="20">
        <v>79.011427537873601</v>
      </c>
      <c r="E22" s="20">
        <v>75.031898423700625</v>
      </c>
      <c r="F22" s="20">
        <v>74.52734877793705</v>
      </c>
      <c r="G22" s="20">
        <v>75.212274020085673</v>
      </c>
      <c r="H22" s="20">
        <v>77.524735219627004</v>
      </c>
      <c r="I22" s="20">
        <v>96.435386367555765</v>
      </c>
      <c r="J22" s="20">
        <v>72.328948124843208</v>
      </c>
      <c r="K22" s="20">
        <v>62.382415963199598</v>
      </c>
      <c r="L22" s="20">
        <v>85.666941840020982</v>
      </c>
      <c r="M22" s="20">
        <v>84.270576676880452</v>
      </c>
      <c r="N22" s="20" t="s">
        <v>65</v>
      </c>
      <c r="O22" s="20" t="s">
        <v>65</v>
      </c>
      <c r="P22" s="46">
        <v>79.162367798297666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2"/>
      <c r="AD22" s="22"/>
      <c r="AE22" s="22"/>
    </row>
    <row r="23" spans="1:31" s="21" customFormat="1" ht="16.5" customHeight="1">
      <c r="A23" s="21" t="s">
        <v>392</v>
      </c>
      <c r="C23" s="18" t="s">
        <v>6</v>
      </c>
      <c r="D23" s="20">
        <v>43.120736157639833</v>
      </c>
      <c r="E23" s="20">
        <v>41.246230454627621</v>
      </c>
      <c r="F23" s="20">
        <v>47.434189626040329</v>
      </c>
      <c r="G23" s="20">
        <v>56.198728784117918</v>
      </c>
      <c r="H23" s="20">
        <v>56.253283367365881</v>
      </c>
      <c r="I23" s="20">
        <v>80.599115078793119</v>
      </c>
      <c r="J23" s="20">
        <v>48.362637391438049</v>
      </c>
      <c r="K23" s="20">
        <v>32.649089587614419</v>
      </c>
      <c r="L23" s="20">
        <v>63.362386585723662</v>
      </c>
      <c r="M23" s="20">
        <v>65.194724217633748</v>
      </c>
      <c r="N23" s="20" t="s">
        <v>65</v>
      </c>
      <c r="O23" s="20" t="s">
        <v>65</v>
      </c>
      <c r="P23" s="46">
        <v>53.420778191776279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2"/>
    </row>
    <row r="24" spans="1:31" s="21" customFormat="1" ht="6" customHeight="1"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1" s="21" customFormat="1" ht="6" customHeight="1">
      <c r="D25" s="23"/>
      <c r="E25" s="23"/>
      <c r="F25" s="23"/>
      <c r="G25" s="23"/>
      <c r="H25" s="23"/>
      <c r="I25" s="23"/>
      <c r="J25" s="23"/>
      <c r="K25" s="22"/>
      <c r="L25" s="22"/>
      <c r="M25" s="22"/>
      <c r="N25" s="22"/>
      <c r="O25" s="22"/>
      <c r="P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</row>
    <row r="26" spans="1:31" s="21" customFormat="1" ht="16.5" customHeight="1">
      <c r="C26" s="24" t="s">
        <v>64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</row>
    <row r="27" spans="1:31" s="21" customFormat="1" ht="16.5" customHeight="1">
      <c r="A27" s="21" t="s">
        <v>393</v>
      </c>
      <c r="C27" s="25" t="s">
        <v>7</v>
      </c>
      <c r="D27" s="26">
        <v>-2.0641590410592769</v>
      </c>
      <c r="E27" s="26">
        <v>-2.92063409449832</v>
      </c>
      <c r="F27" s="26">
        <v>-5.2052824158647093</v>
      </c>
      <c r="G27" s="26">
        <v>8.5018944530664839</v>
      </c>
      <c r="H27" s="26">
        <v>4.6924921825435177</v>
      </c>
      <c r="I27" s="26">
        <v>16.064850323916534</v>
      </c>
      <c r="J27" s="26">
        <v>4.5113534628587582</v>
      </c>
      <c r="K27" s="26">
        <v>-2.5282068945725711</v>
      </c>
      <c r="L27" s="26">
        <v>2.4014518321098466</v>
      </c>
      <c r="M27" s="26">
        <v>2.7212808065849914</v>
      </c>
      <c r="N27" s="26" t="s">
        <v>65</v>
      </c>
      <c r="O27" s="26" t="s">
        <v>65</v>
      </c>
      <c r="P27" s="26">
        <v>2.6348206228582249</v>
      </c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spans="1:31" s="21" customFormat="1" ht="16.5" customHeight="1">
      <c r="A28" s="21" t="s">
        <v>394</v>
      </c>
      <c r="C28" s="25" t="s">
        <v>8</v>
      </c>
      <c r="D28" s="47">
        <v>6.3370460001330731E-3</v>
      </c>
      <c r="E28" s="47">
        <v>-2.1866197130465892E-2</v>
      </c>
      <c r="F28" s="47">
        <v>-8.9360724492148935E-2</v>
      </c>
      <c r="G28" s="47">
        <v>-8.0710050273139378E-2</v>
      </c>
      <c r="H28" s="47">
        <v>-7.9766965448522353E-2</v>
      </c>
      <c r="I28" s="47">
        <v>4.0524373627879307E-3</v>
      </c>
      <c r="J28" s="47">
        <v>-0.37451634039466053</v>
      </c>
      <c r="K28" s="47">
        <v>-0.46974269772986132</v>
      </c>
      <c r="L28" s="47">
        <v>-0.14336216089607556</v>
      </c>
      <c r="M28" s="47">
        <v>-5.9296157839081376E-2</v>
      </c>
      <c r="N28" s="47" t="s">
        <v>65</v>
      </c>
      <c r="O28" s="47" t="s">
        <v>65</v>
      </c>
      <c r="P28" s="47">
        <v>-0.14036658260421131</v>
      </c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31" s="21" customFormat="1" ht="16.5" customHeight="1">
      <c r="A29" s="21" t="s">
        <v>395</v>
      </c>
      <c r="C29" s="25" t="s">
        <v>9</v>
      </c>
      <c r="D29" s="47">
        <v>-3.0337723934846017E-2</v>
      </c>
      <c r="E29" s="47">
        <v>-7.1212560802911384E-2</v>
      </c>
      <c r="F29" s="47">
        <v>-0.15820602456879096</v>
      </c>
      <c r="G29" s="47">
        <v>3.7319416128879679E-2</v>
      </c>
      <c r="H29" s="47">
        <v>-1.6141869215491433E-2</v>
      </c>
      <c r="I29" s="47">
        <v>0.24296687136667927</v>
      </c>
      <c r="J29" s="47">
        <v>-0.32926181000397936</v>
      </c>
      <c r="K29" s="47">
        <v>-0.49417712649365997</v>
      </c>
      <c r="L29" s="47">
        <v>-0.11461549140784399</v>
      </c>
      <c r="M29" s="47">
        <v>-2.5000325891423869E-2</v>
      </c>
      <c r="N29" s="47" t="s">
        <v>65</v>
      </c>
      <c r="O29" s="47" t="s">
        <v>65</v>
      </c>
      <c r="P29" s="47">
        <v>-0.10543891199373323</v>
      </c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  <row r="30" spans="1:31" s="21" customFormat="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P17</f>
        <v>Source : MKG_destination - Octobre 2025</v>
      </c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1:31">
      <c r="P31" s="14"/>
    </row>
    <row r="32" spans="1:31">
      <c r="P32" s="14"/>
    </row>
    <row r="33" spans="1:31" s="21" customFormat="1" ht="48" customHeight="1">
      <c r="C33" s="15" t="s">
        <v>40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spans="1:31" s="21" customFormat="1" ht="16.5" customHeight="1">
      <c r="A34" s="21" t="s">
        <v>396</v>
      </c>
      <c r="C34" s="18" t="s">
        <v>4</v>
      </c>
      <c r="D34" s="19">
        <v>0.61101094655505472</v>
      </c>
      <c r="E34" s="19">
        <v>0.60980420112156641</v>
      </c>
      <c r="F34" s="19">
        <v>0.62853340773969224</v>
      </c>
      <c r="G34" s="19">
        <v>0.75349002374769736</v>
      </c>
      <c r="H34" s="19">
        <v>0.75009658725048289</v>
      </c>
      <c r="I34" s="19">
        <v>0.85371479263694827</v>
      </c>
      <c r="J34" s="19">
        <v>0.75503964007250968</v>
      </c>
      <c r="K34" s="19">
        <v>0.62664116724326879</v>
      </c>
      <c r="L34" s="19">
        <v>0.76478029294274297</v>
      </c>
      <c r="M34" s="19">
        <v>0.77363515312916109</v>
      </c>
      <c r="N34" s="19" t="s">
        <v>65</v>
      </c>
      <c r="O34" s="19" t="s">
        <v>65</v>
      </c>
      <c r="P34" s="19">
        <v>0.71284664040636214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spans="1:31" s="21" customFormat="1" ht="16.5" customHeight="1">
      <c r="A35" s="21" t="s">
        <v>397</v>
      </c>
      <c r="C35" s="18" t="s">
        <v>5</v>
      </c>
      <c r="D35" s="20">
        <v>118.57159852855939</v>
      </c>
      <c r="E35" s="20">
        <v>113.06675375297121</v>
      </c>
      <c r="F35" s="20">
        <v>117.01902569449187</v>
      </c>
      <c r="G35" s="20">
        <v>114.06558864138439</v>
      </c>
      <c r="H35" s="20">
        <v>112.73805378501731</v>
      </c>
      <c r="I35" s="20">
        <v>136.67953081973815</v>
      </c>
      <c r="J35" s="20">
        <v>106.85590953219462</v>
      </c>
      <c r="K35" s="20">
        <v>96.012931801231048</v>
      </c>
      <c r="L35" s="20">
        <v>124.03058167203505</v>
      </c>
      <c r="M35" s="20">
        <v>120.53411456887457</v>
      </c>
      <c r="N35" s="20" t="s">
        <v>65</v>
      </c>
      <c r="O35" s="20" t="s">
        <v>65</v>
      </c>
      <c r="P35" s="46">
        <v>116.56989185410328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2"/>
      <c r="AD35" s="22"/>
      <c r="AE35" s="22"/>
    </row>
    <row r="36" spans="1:31" s="21" customFormat="1" ht="16.5" customHeight="1">
      <c r="A36" s="21" t="s">
        <v>398</v>
      </c>
      <c r="C36" s="18" t="s">
        <v>6</v>
      </c>
      <c r="D36" s="20">
        <v>72.448544651481001</v>
      </c>
      <c r="E36" s="20">
        <v>68.948581445739478</v>
      </c>
      <c r="F36" s="20">
        <v>73.550366990137576</v>
      </c>
      <c r="G36" s="20">
        <v>85.947283094191803</v>
      </c>
      <c r="H36" s="20">
        <v>84.564429397402876</v>
      </c>
      <c r="I36" s="20">
        <v>116.68533731148814</v>
      </c>
      <c r="J36" s="20">
        <v>80.680447472808879</v>
      </c>
      <c r="K36" s="20">
        <v>60.16565565437179</v>
      </c>
      <c r="L36" s="20">
        <v>94.856144584997779</v>
      </c>
      <c r="M36" s="20">
        <v>93.249428181779138</v>
      </c>
      <c r="N36" s="20" t="s">
        <v>65</v>
      </c>
      <c r="O36" s="20" t="s">
        <v>65</v>
      </c>
      <c r="P36" s="46">
        <v>83.09645578073048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2"/>
    </row>
    <row r="37" spans="1:31" s="21" customFormat="1" ht="6" customHeight="1"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1:31" s="21" customFormat="1" ht="6" customHeight="1">
      <c r="D38" s="23"/>
      <c r="E38" s="23"/>
      <c r="F38" s="23"/>
      <c r="G38" s="23"/>
      <c r="H38" s="23"/>
      <c r="I38" s="23"/>
      <c r="J38" s="23"/>
      <c r="K38" s="22"/>
      <c r="L38" s="22"/>
      <c r="M38" s="22"/>
      <c r="N38" s="22"/>
      <c r="O38" s="22"/>
      <c r="P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spans="1:31" s="21" customFormat="1" ht="16.5" customHeight="1">
      <c r="C39" s="24" t="s">
        <v>64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31" s="21" customFormat="1" ht="16.5" customHeight="1">
      <c r="A40" s="21" t="s">
        <v>399</v>
      </c>
      <c r="C40" s="25" t="s">
        <v>7</v>
      </c>
      <c r="D40" s="26">
        <v>1.4713367995699889</v>
      </c>
      <c r="E40" s="26">
        <v>3.4683705367607232</v>
      </c>
      <c r="F40" s="26">
        <v>-8.4875336813743161</v>
      </c>
      <c r="G40" s="26">
        <v>0.84637412272369206</v>
      </c>
      <c r="H40" s="26">
        <v>5.9692449289845069</v>
      </c>
      <c r="I40" s="26">
        <v>9.565313816810816</v>
      </c>
      <c r="J40" s="26">
        <v>7.7218611663296581</v>
      </c>
      <c r="K40" s="26">
        <v>-0.43556974219375322</v>
      </c>
      <c r="L40" s="26">
        <v>-0.17976622579667367</v>
      </c>
      <c r="M40" s="26">
        <v>2.2028835303868344</v>
      </c>
      <c r="N40" s="26" t="s">
        <v>65</v>
      </c>
      <c r="O40" s="26" t="s">
        <v>65</v>
      </c>
      <c r="P40" s="26">
        <v>2.2718971226249218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1:31" s="21" customFormat="1" ht="16.5" customHeight="1">
      <c r="A41" s="21" t="s">
        <v>400</v>
      </c>
      <c r="C41" s="25" t="s">
        <v>8</v>
      </c>
      <c r="D41" s="47">
        <v>-3.3046182986049222E-2</v>
      </c>
      <c r="E41" s="47">
        <v>-3.0753991695145144E-2</v>
      </c>
      <c r="F41" s="47">
        <v>-3.7340717948924906E-3</v>
      </c>
      <c r="G41" s="47">
        <v>-2.5880970494140065E-2</v>
      </c>
      <c r="H41" s="47">
        <v>-6.2332443263672266E-2</v>
      </c>
      <c r="I41" s="47">
        <v>-4.3047905113466789E-2</v>
      </c>
      <c r="J41" s="47">
        <v>-0.36193168416534072</v>
      </c>
      <c r="K41" s="47">
        <v>-0.47145388837731805</v>
      </c>
      <c r="L41" s="47">
        <v>-0.132043280429327</v>
      </c>
      <c r="M41" s="47">
        <v>-6.2524073338125263E-2</v>
      </c>
      <c r="N41" s="47" t="s">
        <v>65</v>
      </c>
      <c r="O41" s="47" t="s">
        <v>65</v>
      </c>
      <c r="P41" s="47">
        <v>-0.14108991141928262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31" s="21" customFormat="1" ht="16.5" customHeight="1">
      <c r="A42" s="21" t="s">
        <v>401</v>
      </c>
      <c r="C42" s="25" t="s">
        <v>9</v>
      </c>
      <c r="D42" s="47">
        <v>-9.1870430932704528E-3</v>
      </c>
      <c r="E42" s="47">
        <v>2.7698181769312047E-2</v>
      </c>
      <c r="F42" s="47">
        <v>-0.12226136327825532</v>
      </c>
      <c r="G42" s="47">
        <v>-1.481466104479745E-2</v>
      </c>
      <c r="H42" s="47">
        <v>1.8738439721689204E-2</v>
      </c>
      <c r="I42" s="47">
        <v>7.7701469838864057E-2</v>
      </c>
      <c r="J42" s="47">
        <v>-0.28924177424808062</v>
      </c>
      <c r="K42" s="47">
        <v>-0.47510238025531104</v>
      </c>
      <c r="L42" s="47">
        <v>-0.13407868077672203</v>
      </c>
      <c r="M42" s="47">
        <v>-3.5047584250687658E-2</v>
      </c>
      <c r="N42" s="47" t="s">
        <v>65</v>
      </c>
      <c r="O42" s="47" t="s">
        <v>65</v>
      </c>
      <c r="P42" s="47">
        <v>-0.11281463068523678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</row>
    <row r="43" spans="1:31" s="21" customFormat="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P30</f>
        <v>Source : MKG_destination - Octobre 2025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spans="1:31">
      <c r="P44" s="14"/>
    </row>
    <row r="46" spans="1:31" s="21" customFormat="1" ht="48" customHeight="1">
      <c r="C46" s="15" t="s">
        <v>42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</row>
    <row r="47" spans="1:31" s="21" customFormat="1" ht="16.5" customHeight="1">
      <c r="A47" s="21" t="s">
        <v>402</v>
      </c>
      <c r="C47" s="18" t="s">
        <v>4</v>
      </c>
      <c r="D47" s="19">
        <v>0.5906588546831697</v>
      </c>
      <c r="E47" s="19">
        <v>0.60210306439744599</v>
      </c>
      <c r="F47" s="19">
        <v>0.66437875402527957</v>
      </c>
      <c r="G47" s="19">
        <v>0.77697941212262012</v>
      </c>
      <c r="H47" s="19">
        <v>0.75444200118774374</v>
      </c>
      <c r="I47" s="19">
        <v>0.84282258606401328</v>
      </c>
      <c r="J47" s="19">
        <v>0.71915401873382578</v>
      </c>
      <c r="K47" s="19">
        <v>0.58967421936647502</v>
      </c>
      <c r="L47" s="19">
        <v>0.75600129697335616</v>
      </c>
      <c r="M47" s="19">
        <v>0.77710712579790697</v>
      </c>
      <c r="N47" s="19" t="s">
        <v>65</v>
      </c>
      <c r="O47" s="19" t="s">
        <v>65</v>
      </c>
      <c r="P47" s="19">
        <v>0.70728714806683224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</row>
    <row r="48" spans="1:31" s="21" customFormat="1" ht="16.5" customHeight="1">
      <c r="A48" s="21" t="s">
        <v>403</v>
      </c>
      <c r="C48" s="18" t="s">
        <v>5</v>
      </c>
      <c r="D48" s="20">
        <v>85.096953580187957</v>
      </c>
      <c r="E48" s="20">
        <v>82.156533505726173</v>
      </c>
      <c r="F48" s="20">
        <v>84.147421708032581</v>
      </c>
      <c r="G48" s="20">
        <v>84.284971737133986</v>
      </c>
      <c r="H48" s="20">
        <v>85.798443045848941</v>
      </c>
      <c r="I48" s="20">
        <v>106.04167711669037</v>
      </c>
      <c r="J48" s="20">
        <v>81.729577104390017</v>
      </c>
      <c r="K48" s="20">
        <v>71.741298085019707</v>
      </c>
      <c r="L48" s="20">
        <v>95.289054989758341</v>
      </c>
      <c r="M48" s="20">
        <v>93.309017967527666</v>
      </c>
      <c r="N48" s="20" t="s">
        <v>65</v>
      </c>
      <c r="O48" s="20" t="s">
        <v>65</v>
      </c>
      <c r="P48" s="46">
        <v>87.701015702182218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2"/>
      <c r="AD48" s="22"/>
      <c r="AE48" s="22"/>
    </row>
    <row r="49" spans="1:31" s="21" customFormat="1" ht="16.5" customHeight="1">
      <c r="A49" s="21" t="s">
        <v>404</v>
      </c>
      <c r="C49" s="18" t="s">
        <v>6</v>
      </c>
      <c r="D49" s="20">
        <v>50.263269138700679</v>
      </c>
      <c r="E49" s="20">
        <v>49.466700584069166</v>
      </c>
      <c r="F49" s="20">
        <v>55.905759188822451</v>
      </c>
      <c r="G49" s="20">
        <v>65.487687791090025</v>
      </c>
      <c r="H49" s="20">
        <v>64.729949070302922</v>
      </c>
      <c r="I49" s="20">
        <v>89.374320538054064</v>
      </c>
      <c r="J49" s="20">
        <v>58.776153824038154</v>
      </c>
      <c r="K49" s="20">
        <v>42.303993944621588</v>
      </c>
      <c r="L49" s="20">
        <v>72.038649159622764</v>
      </c>
      <c r="M49" s="20">
        <v>72.51110276377068</v>
      </c>
      <c r="N49" s="20" t="s">
        <v>65</v>
      </c>
      <c r="O49" s="20" t="s">
        <v>65</v>
      </c>
      <c r="P49" s="46">
        <v>62.029801278560932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2"/>
    </row>
    <row r="50" spans="1:31" s="21" customFormat="1" ht="6" customHeight="1"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</row>
    <row r="51" spans="1:31" s="21" customFormat="1" ht="6" customHeight="1">
      <c r="D51" s="23"/>
      <c r="E51" s="23"/>
      <c r="F51" s="23"/>
      <c r="G51" s="23"/>
      <c r="H51" s="23"/>
      <c r="I51" s="23"/>
      <c r="J51" s="23"/>
      <c r="K51" s="22"/>
      <c r="L51" s="22"/>
      <c r="M51" s="22"/>
      <c r="N51" s="22"/>
      <c r="O51" s="22"/>
      <c r="P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</row>
    <row r="52" spans="1:31" s="21" customFormat="1" ht="16.5" customHeight="1">
      <c r="C52" s="24" t="s">
        <v>64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</row>
    <row r="53" spans="1:31" s="21" customFormat="1" ht="16.5" customHeight="1">
      <c r="A53" s="21" t="s">
        <v>405</v>
      </c>
      <c r="C53" s="25" t="s">
        <v>7</v>
      </c>
      <c r="D53" s="26">
        <v>1.0665103988066971</v>
      </c>
      <c r="E53" s="26">
        <v>1.6346510111764356</v>
      </c>
      <c r="F53" s="26">
        <v>-4.4655213693342466</v>
      </c>
      <c r="G53" s="26">
        <v>7.2269662812759927</v>
      </c>
      <c r="H53" s="26">
        <v>6.6056413615277476</v>
      </c>
      <c r="I53" s="26">
        <v>11.07472396932263</v>
      </c>
      <c r="J53" s="26">
        <v>4.0089313734576475</v>
      </c>
      <c r="K53" s="26">
        <v>-1.973996071554085</v>
      </c>
      <c r="L53" s="26">
        <v>0.27864332170649542</v>
      </c>
      <c r="M53" s="26">
        <v>0.16949716699383721</v>
      </c>
      <c r="N53" s="26" t="s">
        <v>65</v>
      </c>
      <c r="O53" s="26" t="s">
        <v>65</v>
      </c>
      <c r="P53" s="26">
        <v>2.5596516543179071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</row>
    <row r="54" spans="1:31" s="21" customFormat="1" ht="16.5" customHeight="1">
      <c r="A54" s="21" t="s">
        <v>406</v>
      </c>
      <c r="C54" s="25" t="s">
        <v>8</v>
      </c>
      <c r="D54" s="47">
        <v>-3.631779031971738E-2</v>
      </c>
      <c r="E54" s="47">
        <v>-3.3169052473034921E-2</v>
      </c>
      <c r="F54" s="47">
        <v>-5.5994572484236005E-2</v>
      </c>
      <c r="G54" s="47">
        <v>-6.5701852196382138E-2</v>
      </c>
      <c r="H54" s="47">
        <v>-7.0349058411318444E-2</v>
      </c>
      <c r="I54" s="47">
        <v>-8.7381367029990553E-3</v>
      </c>
      <c r="J54" s="47">
        <v>-0.36329329998397286</v>
      </c>
      <c r="K54" s="47">
        <v>-0.47207660199695856</v>
      </c>
      <c r="L54" s="47">
        <v>-0.10443316552876369</v>
      </c>
      <c r="M54" s="47">
        <v>-2.7229563727579009E-2</v>
      </c>
      <c r="N54" s="47" t="s">
        <v>65</v>
      </c>
      <c r="O54" s="47" t="s">
        <v>65</v>
      </c>
      <c r="P54" s="47">
        <v>-0.13951484940739312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</row>
    <row r="55" spans="1:31" s="21" customFormat="1" ht="16.5" customHeight="1">
      <c r="A55" s="21" t="s">
        <v>407</v>
      </c>
      <c r="C55" s="25" t="s">
        <v>9</v>
      </c>
      <c r="D55" s="47">
        <v>-1.8597304598323317E-2</v>
      </c>
      <c r="E55" s="47">
        <v>-6.1880281131979631E-3</v>
      </c>
      <c r="F55" s="47">
        <v>-0.11544837302503119</v>
      </c>
      <c r="G55" s="47">
        <v>3.0112647566788775E-2</v>
      </c>
      <c r="H55" s="47">
        <v>1.8858804484197744E-2</v>
      </c>
      <c r="I55" s="47">
        <v>0.1412184432003285</v>
      </c>
      <c r="J55" s="47">
        <v>-0.32570463653859838</v>
      </c>
      <c r="K55" s="47">
        <v>-0.48917693782437954</v>
      </c>
      <c r="L55" s="47">
        <v>-0.10112011729279591</v>
      </c>
      <c r="M55" s="47">
        <v>-2.5103187036089825E-2</v>
      </c>
      <c r="N55" s="47" t="s">
        <v>65</v>
      </c>
      <c r="O55" s="47" t="s">
        <v>65</v>
      </c>
      <c r="P55" s="47">
        <v>-0.10720485221251563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</row>
    <row r="56" spans="1:31" s="21" customFormat="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P43</f>
        <v>Source : MKG_destination - Octobre 2025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</row>
    <row r="57" spans="1:31" s="31" customFormat="1"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</row>
    <row r="58" spans="1:31" ht="24">
      <c r="C58" s="7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31" s="21" customFormat="1" ht="24.6">
      <c r="B59" s="43" t="s">
        <v>57</v>
      </c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</row>
    <row r="60" spans="1:31" ht="24">
      <c r="C60" s="11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31" s="21" customFormat="1" ht="48" customHeight="1">
      <c r="C61" s="15" t="s">
        <v>58</v>
      </c>
      <c r="D61" s="16">
        <v>45658</v>
      </c>
      <c r="E61" s="16">
        <v>45689</v>
      </c>
      <c r="F61" s="16">
        <v>45717</v>
      </c>
      <c r="G61" s="16">
        <v>45748</v>
      </c>
      <c r="H61" s="16">
        <v>45778</v>
      </c>
      <c r="I61" s="16">
        <v>45809</v>
      </c>
      <c r="J61" s="16">
        <v>45839</v>
      </c>
      <c r="K61" s="16">
        <v>45870</v>
      </c>
      <c r="L61" s="16">
        <v>45901</v>
      </c>
      <c r="M61" s="16">
        <v>45931</v>
      </c>
      <c r="N61" s="16">
        <v>45962</v>
      </c>
      <c r="O61" s="16">
        <v>45992</v>
      </c>
      <c r="P61" s="17" t="s">
        <v>3</v>
      </c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</row>
    <row r="62" spans="1:31" s="21" customFormat="1" ht="16.5" customHeight="1">
      <c r="A62" s="21" t="s">
        <v>408</v>
      </c>
      <c r="C62" s="18" t="s">
        <v>4</v>
      </c>
      <c r="D62" s="19">
        <v>0.58279799528098786</v>
      </c>
      <c r="E62" s="19">
        <v>0.56858744565631913</v>
      </c>
      <c r="F62" s="19">
        <v>0.64155042502198389</v>
      </c>
      <c r="G62" s="19">
        <v>0.78017179925862556</v>
      </c>
      <c r="H62" s="19">
        <v>0.74165559829575833</v>
      </c>
      <c r="I62" s="19">
        <v>0.83170327614772055</v>
      </c>
      <c r="J62" s="19">
        <v>0.70864197530864192</v>
      </c>
      <c r="K62" s="19">
        <v>0.56140623650341193</v>
      </c>
      <c r="L62" s="19">
        <v>0.73741822537547219</v>
      </c>
      <c r="M62" s="19">
        <v>0.78195384827967385</v>
      </c>
      <c r="N62" s="19" t="s">
        <v>65</v>
      </c>
      <c r="O62" s="19" t="s">
        <v>65</v>
      </c>
      <c r="P62" s="19">
        <v>0.69377588528330658</v>
      </c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</row>
    <row r="63" spans="1:31" s="21" customFormat="1" ht="16.5" customHeight="1">
      <c r="A63" s="21" t="s">
        <v>409</v>
      </c>
      <c r="C63" s="18" t="s">
        <v>5</v>
      </c>
      <c r="D63" s="20">
        <v>80.410611761761572</v>
      </c>
      <c r="E63" s="20">
        <v>77.419835874358625</v>
      </c>
      <c r="F63" s="20">
        <v>79.243368571610944</v>
      </c>
      <c r="G63" s="20">
        <v>79.807107792048342</v>
      </c>
      <c r="H63" s="20">
        <v>82.703392375889621</v>
      </c>
      <c r="I63" s="20">
        <v>100.47221095456882</v>
      </c>
      <c r="J63" s="20">
        <v>79.31149033892936</v>
      </c>
      <c r="K63" s="20">
        <v>69.466215631442907</v>
      </c>
      <c r="L63" s="20">
        <v>91.832022854920538</v>
      </c>
      <c r="M63" s="20">
        <v>88.384825678675554</v>
      </c>
      <c r="N63" s="20" t="s">
        <v>65</v>
      </c>
      <c r="O63" s="20" t="s">
        <v>65</v>
      </c>
      <c r="P63" s="46">
        <v>83.700499378737433</v>
      </c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2"/>
      <c r="AD63" s="22"/>
      <c r="AE63" s="22"/>
    </row>
    <row r="64" spans="1:31" s="21" customFormat="1" ht="16.5" customHeight="1">
      <c r="A64" s="21" t="s">
        <v>410</v>
      </c>
      <c r="C64" s="18" t="s">
        <v>6</v>
      </c>
      <c r="D64" s="20">
        <v>46.863143334072475</v>
      </c>
      <c r="E64" s="20">
        <v>44.019946722933035</v>
      </c>
      <c r="F64" s="20">
        <v>50.838616787290725</v>
      </c>
      <c r="G64" s="20">
        <v>62.263254879749432</v>
      </c>
      <c r="H64" s="20">
        <v>61.337433953629272</v>
      </c>
      <c r="I64" s="20">
        <v>83.563067012719785</v>
      </c>
      <c r="J64" s="20">
        <v>56.203451178451175</v>
      </c>
      <c r="K64" s="20">
        <v>38.998766681782847</v>
      </c>
      <c r="L64" s="20">
        <v>67.718607326315308</v>
      </c>
      <c r="M64" s="20">
        <v>69.112854568968501</v>
      </c>
      <c r="N64" s="20" t="s">
        <v>65</v>
      </c>
      <c r="O64" s="20" t="s">
        <v>65</v>
      </c>
      <c r="P64" s="46">
        <v>58.069388055138411</v>
      </c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2"/>
    </row>
    <row r="65" spans="1:31" s="21" customFormat="1" ht="6" customHeight="1"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</row>
    <row r="66" spans="1:31" s="21" customFormat="1" ht="6" customHeight="1">
      <c r="D66" s="23"/>
      <c r="E66" s="23"/>
      <c r="F66" s="23"/>
      <c r="G66" s="23"/>
      <c r="H66" s="23"/>
      <c r="I66" s="23"/>
      <c r="J66" s="23"/>
      <c r="K66" s="22"/>
      <c r="L66" s="22"/>
      <c r="M66" s="22"/>
      <c r="N66" s="22"/>
      <c r="O66" s="22"/>
      <c r="P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</row>
    <row r="67" spans="1:31" s="21" customFormat="1" ht="16.5" customHeight="1">
      <c r="C67" s="24" t="s">
        <v>64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</row>
    <row r="68" spans="1:31" s="21" customFormat="1" ht="16.5" customHeight="1">
      <c r="A68" s="21" t="s">
        <v>411</v>
      </c>
      <c r="C68" s="25" t="s">
        <v>7</v>
      </c>
      <c r="D68" s="26">
        <v>3.3653100942080072</v>
      </c>
      <c r="E68" s="26">
        <v>2.5553036539468055</v>
      </c>
      <c r="F68" s="26">
        <v>-3.793565044776448</v>
      </c>
      <c r="G68" s="26">
        <v>12.800949279840134</v>
      </c>
      <c r="H68" s="26">
        <v>7.4552623940316813</v>
      </c>
      <c r="I68" s="26">
        <v>13.93914768951845</v>
      </c>
      <c r="J68" s="26">
        <v>4.969518732959588</v>
      </c>
      <c r="K68" s="26">
        <v>0.14282815234762936</v>
      </c>
      <c r="L68" s="26">
        <v>-0.29626253097031485</v>
      </c>
      <c r="M68" s="26">
        <v>-0.51567040514147733</v>
      </c>
      <c r="N68" s="26" t="s">
        <v>65</v>
      </c>
      <c r="O68" s="26" t="s">
        <v>65</v>
      </c>
      <c r="P68" s="26">
        <v>4.0502445677120686</v>
      </c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</row>
    <row r="69" spans="1:31" s="21" customFormat="1" ht="16.5" customHeight="1">
      <c r="A69" s="21" t="s">
        <v>412</v>
      </c>
      <c r="C69" s="25" t="s">
        <v>8</v>
      </c>
      <c r="D69" s="47">
        <v>-5.6342931174493405E-3</v>
      </c>
      <c r="E69" s="47">
        <v>-2.1905726515540569E-2</v>
      </c>
      <c r="F69" s="47">
        <v>-5.044605690913051E-2</v>
      </c>
      <c r="G69" s="47">
        <v>-5.9936352052744724E-2</v>
      </c>
      <c r="H69" s="47">
        <v>-6.6361984383854655E-2</v>
      </c>
      <c r="I69" s="47">
        <v>3.2485478187225691E-2</v>
      </c>
      <c r="J69" s="47">
        <v>-0.32698026366725796</v>
      </c>
      <c r="K69" s="47">
        <v>-0.45729984455998396</v>
      </c>
      <c r="L69" s="47">
        <v>-7.7708273492156144E-2</v>
      </c>
      <c r="M69" s="47">
        <v>-1.1333084713872399E-2</v>
      </c>
      <c r="N69" s="47" t="s">
        <v>65</v>
      </c>
      <c r="O69" s="47" t="s">
        <v>65</v>
      </c>
      <c r="P69" s="47">
        <v>-0.11839606559450833</v>
      </c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</row>
    <row r="70" spans="1:31" s="21" customFormat="1" ht="16.5" customHeight="1">
      <c r="A70" s="21" t="s">
        <v>413</v>
      </c>
      <c r="C70" s="25" t="s">
        <v>9</v>
      </c>
      <c r="D70" s="47">
        <v>5.5303156819778598E-2</v>
      </c>
      <c r="E70" s="47">
        <v>2.4119494519789564E-2</v>
      </c>
      <c r="F70" s="47">
        <v>-0.10345957369310377</v>
      </c>
      <c r="G70" s="47">
        <v>0.12458377365814277</v>
      </c>
      <c r="H70" s="47">
        <v>3.7977475265335237E-2</v>
      </c>
      <c r="I70" s="47">
        <v>0.24036822095245536</v>
      </c>
      <c r="J70" s="47">
        <v>-0.27622374966079699</v>
      </c>
      <c r="K70" s="47">
        <v>-0.45591563184605588</v>
      </c>
      <c r="L70" s="47">
        <v>-8.1398813042649842E-2</v>
      </c>
      <c r="M70" s="47">
        <v>-1.7810272286134743E-2</v>
      </c>
      <c r="N70" s="47" t="s">
        <v>65</v>
      </c>
      <c r="O70" s="47" t="s">
        <v>65</v>
      </c>
      <c r="P70" s="47">
        <v>-6.373730664738253E-2</v>
      </c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</row>
    <row r="71" spans="1:31" s="21" customFormat="1"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9" t="str">
        <f>P56</f>
        <v>Source : MKG_destination - Octobre 2025</v>
      </c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</row>
    <row r="72" spans="1:31" ht="12.75" customHeight="1">
      <c r="C72" s="1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4" spans="1:31" s="21" customFormat="1" ht="48" customHeight="1">
      <c r="C74" s="15" t="s">
        <v>59</v>
      </c>
      <c r="D74" s="16">
        <v>45658</v>
      </c>
      <c r="E74" s="16">
        <v>45689</v>
      </c>
      <c r="F74" s="16">
        <v>45717</v>
      </c>
      <c r="G74" s="16">
        <v>45748</v>
      </c>
      <c r="H74" s="16">
        <v>45778</v>
      </c>
      <c r="I74" s="16">
        <v>45809</v>
      </c>
      <c r="J74" s="16">
        <v>45839</v>
      </c>
      <c r="K74" s="16">
        <v>45870</v>
      </c>
      <c r="L74" s="16">
        <v>45901</v>
      </c>
      <c r="M74" s="16">
        <v>45931</v>
      </c>
      <c r="N74" s="16">
        <v>45962</v>
      </c>
      <c r="O74" s="16">
        <v>45992</v>
      </c>
      <c r="P74" s="17" t="s">
        <v>3</v>
      </c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</row>
    <row r="75" spans="1:31" s="21" customFormat="1" ht="16.5" customHeight="1">
      <c r="A75" s="21" t="s">
        <v>414</v>
      </c>
      <c r="C75" s="18" t="s">
        <v>4</v>
      </c>
      <c r="D75" s="19">
        <v>0.60467764689884929</v>
      </c>
      <c r="E75" s="19">
        <v>0.62123264476803253</v>
      </c>
      <c r="F75" s="19">
        <v>0.64515635622025835</v>
      </c>
      <c r="G75" s="19">
        <v>0.76384522157623869</v>
      </c>
      <c r="H75" s="19">
        <v>0.75351106879314445</v>
      </c>
      <c r="I75" s="19">
        <v>0.84154073760963755</v>
      </c>
      <c r="J75" s="19">
        <v>0.73988085106382984</v>
      </c>
      <c r="K75" s="19">
        <v>0.616288990512593</v>
      </c>
      <c r="L75" s="19">
        <v>0.75337772545988013</v>
      </c>
      <c r="M75" s="19">
        <v>0.74758473445423002</v>
      </c>
      <c r="N75" s="19" t="s">
        <v>65</v>
      </c>
      <c r="O75" s="19" t="s">
        <v>65</v>
      </c>
      <c r="P75" s="19">
        <v>0.70862000460068175</v>
      </c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</row>
    <row r="76" spans="1:31" s="21" customFormat="1" ht="16.5" customHeight="1">
      <c r="A76" s="21" t="s">
        <v>415</v>
      </c>
      <c r="C76" s="18" t="s">
        <v>5</v>
      </c>
      <c r="D76" s="20">
        <v>88.405454365776535</v>
      </c>
      <c r="E76" s="20">
        <v>84.946190492413919</v>
      </c>
      <c r="F76" s="20">
        <v>83.334545034706679</v>
      </c>
      <c r="G76" s="20">
        <v>82.470254006852471</v>
      </c>
      <c r="H76" s="20">
        <v>81.427991092582985</v>
      </c>
      <c r="I76" s="20">
        <v>97.970987585284945</v>
      </c>
      <c r="J76" s="20">
        <v>82.714922651433241</v>
      </c>
      <c r="K76" s="20">
        <v>75.653842351766485</v>
      </c>
      <c r="L76" s="20">
        <v>89.88998859462454</v>
      </c>
      <c r="M76" s="20">
        <v>90.643640448736249</v>
      </c>
      <c r="N76" s="20" t="s">
        <v>65</v>
      </c>
      <c r="O76" s="20" t="s">
        <v>65</v>
      </c>
      <c r="P76" s="46">
        <v>86.026831983275173</v>
      </c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2"/>
      <c r="AD76" s="22"/>
      <c r="AE76" s="22"/>
    </row>
    <row r="77" spans="1:31" s="21" customFormat="1" ht="16.5" customHeight="1">
      <c r="A77" s="21" t="s">
        <v>416</v>
      </c>
      <c r="C77" s="18" t="s">
        <v>6</v>
      </c>
      <c r="D77" s="20">
        <v>53.456802118921352</v>
      </c>
      <c r="E77" s="20">
        <v>52.771346582571397</v>
      </c>
      <c r="F77" s="20">
        <v>53.763811421864375</v>
      </c>
      <c r="G77" s="20">
        <v>62.994509445312914</v>
      </c>
      <c r="H77" s="20">
        <v>61.356892597850852</v>
      </c>
      <c r="I77" s="20">
        <v>82.446577156865331</v>
      </c>
      <c r="J77" s="20">
        <v>61.199187367021274</v>
      </c>
      <c r="K77" s="20">
        <v>46.624630131369017</v>
      </c>
      <c r="L77" s="20">
        <v>67.721115149032798</v>
      </c>
      <c r="M77" s="20">
        <v>67.763801874833206</v>
      </c>
      <c r="N77" s="20" t="s">
        <v>65</v>
      </c>
      <c r="O77" s="20" t="s">
        <v>65</v>
      </c>
      <c r="P77" s="46">
        <v>60.960334075770525</v>
      </c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2"/>
    </row>
    <row r="78" spans="1:31" s="21" customFormat="1" ht="6" customHeight="1"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</row>
    <row r="79" spans="1:31" s="21" customFormat="1" ht="6" customHeight="1">
      <c r="D79" s="23"/>
      <c r="E79" s="23"/>
      <c r="F79" s="23"/>
      <c r="G79" s="23"/>
      <c r="H79" s="23"/>
      <c r="I79" s="23"/>
      <c r="J79" s="23"/>
      <c r="K79" s="22"/>
      <c r="L79" s="22"/>
      <c r="M79" s="22"/>
      <c r="N79" s="22"/>
      <c r="O79" s="22"/>
      <c r="P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</row>
    <row r="80" spans="1:31" s="21" customFormat="1" ht="16.5" customHeight="1">
      <c r="C80" s="24" t="s">
        <v>64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</row>
    <row r="81" spans="1:31" s="21" customFormat="1" ht="16.5" customHeight="1">
      <c r="A81" s="21" t="s">
        <v>417</v>
      </c>
      <c r="C81" s="25" t="s">
        <v>7</v>
      </c>
      <c r="D81" s="26">
        <v>-1.4528325276244036</v>
      </c>
      <c r="E81" s="26">
        <v>1.1929474058484102</v>
      </c>
      <c r="F81" s="26">
        <v>-5.1856083450736108</v>
      </c>
      <c r="G81" s="26">
        <v>5.2307435062145524</v>
      </c>
      <c r="H81" s="26">
        <v>8.8482919183497053</v>
      </c>
      <c r="I81" s="26">
        <v>7.2705511832624197</v>
      </c>
      <c r="J81" s="26">
        <v>7.3978788332324736</v>
      </c>
      <c r="K81" s="26">
        <v>-2.4594705933262739</v>
      </c>
      <c r="L81" s="26">
        <v>2.1727757922285207</v>
      </c>
      <c r="M81" s="26">
        <v>0.19179318441158166</v>
      </c>
      <c r="N81" s="26" t="s">
        <v>65</v>
      </c>
      <c r="O81" s="26" t="s">
        <v>65</v>
      </c>
      <c r="P81" s="26">
        <v>2.3128656057728403</v>
      </c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</row>
    <row r="82" spans="1:31" s="21" customFormat="1" ht="16.5" customHeight="1">
      <c r="A82" s="21" t="s">
        <v>418</v>
      </c>
      <c r="C82" s="25" t="s">
        <v>8</v>
      </c>
      <c r="D82" s="47">
        <v>-8.1943424646917062E-2</v>
      </c>
      <c r="E82" s="47">
        <v>-5.4765047717335813E-2</v>
      </c>
      <c r="F82" s="47">
        <v>-7.6119987274885337E-2</v>
      </c>
      <c r="G82" s="47">
        <v>-8.9018964049737748E-2</v>
      </c>
      <c r="H82" s="47">
        <v>-0.10274818963997989</v>
      </c>
      <c r="I82" s="47">
        <v>-7.600736985597123E-2</v>
      </c>
      <c r="J82" s="47">
        <v>-0.34398696323706024</v>
      </c>
      <c r="K82" s="47">
        <v>-0.41945876405346583</v>
      </c>
      <c r="L82" s="47">
        <v>-0.12088606461765627</v>
      </c>
      <c r="M82" s="47">
        <v>-3.7079270864303959E-2</v>
      </c>
      <c r="N82" s="47" t="s">
        <v>65</v>
      </c>
      <c r="O82" s="47" t="s">
        <v>65</v>
      </c>
      <c r="P82" s="47">
        <v>-0.1534799583152151</v>
      </c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</row>
    <row r="83" spans="1:31" s="21" customFormat="1" ht="16.5" customHeight="1">
      <c r="A83" s="21" t="s">
        <v>419</v>
      </c>
      <c r="C83" s="25" t="s">
        <v>9</v>
      </c>
      <c r="D83" s="47">
        <v>-0.10348363121480963</v>
      </c>
      <c r="E83" s="47">
        <v>-3.6258405401168203E-2</v>
      </c>
      <c r="F83" s="47">
        <v>-0.14485448369356457</v>
      </c>
      <c r="G83" s="47">
        <v>-2.2049813171240329E-2</v>
      </c>
      <c r="H83" s="47">
        <v>1.6632410218736737E-2</v>
      </c>
      <c r="I83" s="47">
        <v>1.1370724762807871E-2</v>
      </c>
      <c r="J83" s="47">
        <v>-0.27110680216523764</v>
      </c>
      <c r="K83" s="47">
        <v>-0.44173775329819265</v>
      </c>
      <c r="L83" s="47">
        <v>-9.4779079554319301E-2</v>
      </c>
      <c r="M83" s="47">
        <v>-3.460253953698178E-2</v>
      </c>
      <c r="N83" s="47" t="s">
        <v>65</v>
      </c>
      <c r="O83" s="47" t="s">
        <v>65</v>
      </c>
      <c r="P83" s="47">
        <v>-0.12491815234681436</v>
      </c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</row>
    <row r="84" spans="1:31" s="21" customFormat="1"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9" t="str">
        <f>P71</f>
        <v>Source : MKG_destination - Octobre 2025</v>
      </c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</row>
    <row r="85" spans="1:31" ht="13.5" customHeight="1"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31">
      <c r="D86" s="13"/>
      <c r="P86" s="14"/>
    </row>
    <row r="87" spans="1:31" s="21" customFormat="1" ht="48" customHeight="1">
      <c r="C87" s="15" t="s">
        <v>60</v>
      </c>
      <c r="D87" s="16">
        <v>45658</v>
      </c>
      <c r="E87" s="16">
        <v>45689</v>
      </c>
      <c r="F87" s="16">
        <v>45717</v>
      </c>
      <c r="G87" s="16">
        <v>45748</v>
      </c>
      <c r="H87" s="16">
        <v>45778</v>
      </c>
      <c r="I87" s="16">
        <v>45809</v>
      </c>
      <c r="J87" s="16">
        <v>45839</v>
      </c>
      <c r="K87" s="16">
        <v>45870</v>
      </c>
      <c r="L87" s="16">
        <v>45901</v>
      </c>
      <c r="M87" s="16">
        <v>45931</v>
      </c>
      <c r="N87" s="16">
        <v>45962</v>
      </c>
      <c r="O87" s="16">
        <v>45992</v>
      </c>
      <c r="P87" s="17" t="s">
        <v>3</v>
      </c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</row>
    <row r="88" spans="1:31" s="21" customFormat="1" ht="16.5" customHeight="1">
      <c r="A88" s="21" t="s">
        <v>420</v>
      </c>
      <c r="C88" s="18" t="s">
        <v>4</v>
      </c>
      <c r="D88" s="19">
        <v>0.56521298688142629</v>
      </c>
      <c r="E88" s="19">
        <v>0.60301148232787027</v>
      </c>
      <c r="F88" s="19">
        <v>0.69695017182130581</v>
      </c>
      <c r="G88" s="19">
        <v>0.80621457885479775</v>
      </c>
      <c r="H88" s="19">
        <v>0.77571082879612829</v>
      </c>
      <c r="I88" s="19">
        <v>0.8606712284131639</v>
      </c>
      <c r="J88" s="19">
        <v>0.74027263354843642</v>
      </c>
      <c r="K88" s="19">
        <v>0.60646801868147082</v>
      </c>
      <c r="L88" s="19">
        <v>0.78115770436773835</v>
      </c>
      <c r="M88" s="19">
        <v>0.81941366109208136</v>
      </c>
      <c r="N88" s="19" t="s">
        <v>65</v>
      </c>
      <c r="O88" s="19" t="s">
        <v>65</v>
      </c>
      <c r="P88" s="19">
        <v>0.72593252685610388</v>
      </c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</row>
    <row r="89" spans="1:31" s="21" customFormat="1" ht="16.5" customHeight="1">
      <c r="A89" s="21" t="s">
        <v>421</v>
      </c>
      <c r="C89" s="18" t="s">
        <v>5</v>
      </c>
      <c r="D89" s="20">
        <v>84.465949394827049</v>
      </c>
      <c r="E89" s="20">
        <v>80.649727413481429</v>
      </c>
      <c r="F89" s="20">
        <v>84.780758718163696</v>
      </c>
      <c r="G89" s="20">
        <v>87.578436207196063</v>
      </c>
      <c r="H89" s="20">
        <v>91.098947924790409</v>
      </c>
      <c r="I89" s="20">
        <v>114.76924973498902</v>
      </c>
      <c r="J89" s="20">
        <v>82.780500598554013</v>
      </c>
      <c r="K89" s="20">
        <v>70.651858712066172</v>
      </c>
      <c r="L89" s="20">
        <v>101.49239257503456</v>
      </c>
      <c r="M89" s="20">
        <v>98.757536106457863</v>
      </c>
      <c r="N89" s="20" t="s">
        <v>65</v>
      </c>
      <c r="O89" s="20" t="s">
        <v>65</v>
      </c>
      <c r="P89" s="46">
        <v>90.929792307406601</v>
      </c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2"/>
      <c r="AD89" s="22"/>
      <c r="AE89" s="22"/>
    </row>
    <row r="90" spans="1:31" s="21" customFormat="1" ht="16.5" customHeight="1">
      <c r="A90" s="21" t="s">
        <v>422</v>
      </c>
      <c r="C90" s="18" t="s">
        <v>6</v>
      </c>
      <c r="D90" s="20">
        <v>47.741251547225602</v>
      </c>
      <c r="E90" s="20">
        <v>48.632711676942108</v>
      </c>
      <c r="F90" s="20">
        <v>59.087964355764861</v>
      </c>
      <c r="G90" s="20">
        <v>70.60701206354635</v>
      </c>
      <c r="H90" s="20">
        <v>70.666440397194492</v>
      </c>
      <c r="I90" s="20">
        <v>98.778591153470188</v>
      </c>
      <c r="J90" s="20">
        <v>61.28013918454949</v>
      </c>
      <c r="K90" s="20">
        <v>42.848092769269989</v>
      </c>
      <c r="L90" s="20">
        <v>79.281564394703281</v>
      </c>
      <c r="M90" s="20">
        <v>80.923274221426055</v>
      </c>
      <c r="N90" s="20" t="s">
        <v>65</v>
      </c>
      <c r="O90" s="20" t="s">
        <v>65</v>
      </c>
      <c r="P90" s="46">
        <v>66.008893896216392</v>
      </c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2"/>
    </row>
    <row r="91" spans="1:31" s="21" customFormat="1" ht="6" customHeight="1"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</row>
    <row r="92" spans="1:31" s="21" customFormat="1" ht="6" customHeight="1">
      <c r="D92" s="23"/>
      <c r="E92" s="23"/>
      <c r="F92" s="23"/>
      <c r="G92" s="23"/>
      <c r="H92" s="23"/>
      <c r="I92" s="23"/>
      <c r="J92" s="23"/>
      <c r="K92" s="22"/>
      <c r="L92" s="22"/>
      <c r="M92" s="22"/>
      <c r="N92" s="22"/>
      <c r="O92" s="22"/>
      <c r="P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</row>
    <row r="93" spans="1:31" s="21" customFormat="1" ht="16.5" customHeight="1">
      <c r="C93" s="24" t="s">
        <v>64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</row>
    <row r="94" spans="1:31" s="21" customFormat="1" ht="16.5" customHeight="1">
      <c r="A94" s="21" t="s">
        <v>423</v>
      </c>
      <c r="C94" s="25" t="s">
        <v>7</v>
      </c>
      <c r="D94" s="26">
        <v>1.9834587196759346</v>
      </c>
      <c r="E94" s="26">
        <v>3.1760167354709212</v>
      </c>
      <c r="F94" s="26">
        <v>-2.5238377816293012</v>
      </c>
      <c r="G94" s="26">
        <v>9.581782995543076</v>
      </c>
      <c r="H94" s="26">
        <v>6.0328544178412935</v>
      </c>
      <c r="I94" s="26">
        <v>13.777966214810366</v>
      </c>
      <c r="J94" s="26">
        <v>3.9506568337926762</v>
      </c>
      <c r="K94" s="26">
        <v>-0.75672897958353191</v>
      </c>
      <c r="L94" s="26">
        <v>-1.6872950288806199</v>
      </c>
      <c r="M94" s="26">
        <v>1.7897265059984346</v>
      </c>
      <c r="N94" s="26" t="s">
        <v>65</v>
      </c>
      <c r="O94" s="26" t="s">
        <v>65</v>
      </c>
      <c r="P94" s="26">
        <v>3.5965284686352184</v>
      </c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</row>
    <row r="95" spans="1:31" s="21" customFormat="1" ht="16.5" customHeight="1">
      <c r="A95" s="21" t="s">
        <v>424</v>
      </c>
      <c r="C95" s="25" t="s">
        <v>8</v>
      </c>
      <c r="D95" s="47">
        <v>-5.6308056079049651E-3</v>
      </c>
      <c r="E95" s="47">
        <v>-2.7170759210783269E-2</v>
      </c>
      <c r="F95" s="47">
        <v>-6.1536084039370054E-2</v>
      </c>
      <c r="G95" s="47">
        <v>-3.146001049338365E-2</v>
      </c>
      <c r="H95" s="47">
        <v>-6.1806206742870851E-2</v>
      </c>
      <c r="I95" s="47">
        <v>5.6053257275061608E-3</v>
      </c>
      <c r="J95" s="47">
        <v>-0.40215154613965132</v>
      </c>
      <c r="K95" s="47">
        <v>-0.52484821094624001</v>
      </c>
      <c r="L95" s="47">
        <v>-0.10598088292299024</v>
      </c>
      <c r="M95" s="47">
        <v>-2.9992866218204184E-2</v>
      </c>
      <c r="N95" s="47" t="s">
        <v>65</v>
      </c>
      <c r="O95" s="47" t="s">
        <v>65</v>
      </c>
      <c r="P95" s="47">
        <v>-0.14757307033385647</v>
      </c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</row>
    <row r="96" spans="1:31" s="21" customFormat="1" ht="16.5" customHeight="1">
      <c r="A96" s="21" t="s">
        <v>425</v>
      </c>
      <c r="C96" s="25" t="s">
        <v>9</v>
      </c>
      <c r="D96" s="47">
        <v>3.0532897434505601E-2</v>
      </c>
      <c r="E96" s="47">
        <v>2.691615260047775E-2</v>
      </c>
      <c r="F96" s="47">
        <v>-9.4332653425381108E-2</v>
      </c>
      <c r="G96" s="47">
        <v>9.9176004048296074E-2</v>
      </c>
      <c r="H96" s="47">
        <v>1.7312142874454484E-2</v>
      </c>
      <c r="I96" s="47">
        <v>0.1972688732065857</v>
      </c>
      <c r="J96" s="47">
        <v>-0.36844708758961786</v>
      </c>
      <c r="K96" s="47">
        <v>-0.53070391864763566</v>
      </c>
      <c r="L96" s="47">
        <v>-0.12488333990463962</v>
      </c>
      <c r="M96" s="47">
        <v>-8.3333282857159796E-3</v>
      </c>
      <c r="N96" s="47" t="s">
        <v>65</v>
      </c>
      <c r="O96" s="47" t="s">
        <v>65</v>
      </c>
      <c r="P96" s="47">
        <v>-0.10313939968110764</v>
      </c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</row>
    <row r="97" spans="4:29" s="21" customFormat="1"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9" t="str">
        <f>P84</f>
        <v>Source : MKG_destination - Octobre 2025</v>
      </c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</row>
    <row r="98" spans="4:29">
      <c r="P98" s="14"/>
    </row>
    <row r="99" spans="4:29" s="55" customFormat="1"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4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55" orientation="portrait" horizontalDpi="4294967292" verticalDpi="4294967292" r:id="rId1"/>
  <headerFooter alignWithMargins="0"/>
  <rowBreaks count="2" manualBreakCount="2">
    <brk id="58" min="1" max="256" man="1"/>
    <brk id="98" min="1" max="1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40C19-BAFB-43C7-981D-0A5F3988D8E8}">
  <sheetPr>
    <tabColor rgb="FF1B4395"/>
  </sheetPr>
  <dimension ref="A1:AE98"/>
  <sheetViews>
    <sheetView view="pageBreakPreview" topLeftCell="B1" zoomScale="85" zoomScaleNormal="85" zoomScaleSheetLayoutView="85" workbookViewId="0">
      <selection activeCell="O49" sqref="O49"/>
    </sheetView>
  </sheetViews>
  <sheetFormatPr baseColWidth="10" defaultColWidth="10.88671875" defaultRowHeight="13.2"/>
  <cols>
    <col min="1" max="1" width="48.109375" style="3" bestFit="1" customWidth="1"/>
    <col min="2" max="2" width="1.5546875" style="3" customWidth="1"/>
    <col min="3" max="3" width="35.109375" style="3" customWidth="1"/>
    <col min="4" max="15" width="8.44140625" style="6" customWidth="1"/>
    <col min="16" max="16" width="17.109375" style="6" customWidth="1"/>
    <col min="17" max="17" width="1.5546875" style="3" customWidth="1"/>
    <col min="18" max="29" width="10" style="6" customWidth="1"/>
    <col min="30" max="257" width="10.88671875" style="3"/>
    <col min="258" max="258" width="1.5546875" style="3" customWidth="1"/>
    <col min="259" max="259" width="35.109375" style="3" customWidth="1"/>
    <col min="260" max="271" width="8.44140625" style="3" customWidth="1"/>
    <col min="272" max="272" width="17.109375" style="3" customWidth="1"/>
    <col min="273" max="273" width="1.5546875" style="3" customWidth="1"/>
    <col min="274" max="285" width="10" style="3" customWidth="1"/>
    <col min="286" max="513" width="10.88671875" style="3"/>
    <col min="514" max="514" width="1.5546875" style="3" customWidth="1"/>
    <col min="515" max="515" width="35.109375" style="3" customWidth="1"/>
    <col min="516" max="527" width="8.44140625" style="3" customWidth="1"/>
    <col min="528" max="528" width="17.109375" style="3" customWidth="1"/>
    <col min="529" max="529" width="1.5546875" style="3" customWidth="1"/>
    <col min="530" max="541" width="10" style="3" customWidth="1"/>
    <col min="542" max="769" width="10.88671875" style="3"/>
    <col min="770" max="770" width="1.5546875" style="3" customWidth="1"/>
    <col min="771" max="771" width="35.109375" style="3" customWidth="1"/>
    <col min="772" max="783" width="8.44140625" style="3" customWidth="1"/>
    <col min="784" max="784" width="17.109375" style="3" customWidth="1"/>
    <col min="785" max="785" width="1.5546875" style="3" customWidth="1"/>
    <col min="786" max="797" width="10" style="3" customWidth="1"/>
    <col min="798" max="1025" width="10.88671875" style="3"/>
    <col min="1026" max="1026" width="1.5546875" style="3" customWidth="1"/>
    <col min="1027" max="1027" width="35.109375" style="3" customWidth="1"/>
    <col min="1028" max="1039" width="8.44140625" style="3" customWidth="1"/>
    <col min="1040" max="1040" width="17.109375" style="3" customWidth="1"/>
    <col min="1041" max="1041" width="1.5546875" style="3" customWidth="1"/>
    <col min="1042" max="1053" width="10" style="3" customWidth="1"/>
    <col min="1054" max="1281" width="10.88671875" style="3"/>
    <col min="1282" max="1282" width="1.5546875" style="3" customWidth="1"/>
    <col min="1283" max="1283" width="35.109375" style="3" customWidth="1"/>
    <col min="1284" max="1295" width="8.44140625" style="3" customWidth="1"/>
    <col min="1296" max="1296" width="17.109375" style="3" customWidth="1"/>
    <col min="1297" max="1297" width="1.5546875" style="3" customWidth="1"/>
    <col min="1298" max="1309" width="10" style="3" customWidth="1"/>
    <col min="1310" max="1537" width="10.88671875" style="3"/>
    <col min="1538" max="1538" width="1.5546875" style="3" customWidth="1"/>
    <col min="1539" max="1539" width="35.109375" style="3" customWidth="1"/>
    <col min="1540" max="1551" width="8.44140625" style="3" customWidth="1"/>
    <col min="1552" max="1552" width="17.109375" style="3" customWidth="1"/>
    <col min="1553" max="1553" width="1.5546875" style="3" customWidth="1"/>
    <col min="1554" max="1565" width="10" style="3" customWidth="1"/>
    <col min="1566" max="1793" width="10.88671875" style="3"/>
    <col min="1794" max="1794" width="1.5546875" style="3" customWidth="1"/>
    <col min="1795" max="1795" width="35.109375" style="3" customWidth="1"/>
    <col min="1796" max="1807" width="8.44140625" style="3" customWidth="1"/>
    <col min="1808" max="1808" width="17.109375" style="3" customWidth="1"/>
    <col min="1809" max="1809" width="1.5546875" style="3" customWidth="1"/>
    <col min="1810" max="1821" width="10" style="3" customWidth="1"/>
    <col min="1822" max="2049" width="10.88671875" style="3"/>
    <col min="2050" max="2050" width="1.5546875" style="3" customWidth="1"/>
    <col min="2051" max="2051" width="35.109375" style="3" customWidth="1"/>
    <col min="2052" max="2063" width="8.44140625" style="3" customWidth="1"/>
    <col min="2064" max="2064" width="17.109375" style="3" customWidth="1"/>
    <col min="2065" max="2065" width="1.5546875" style="3" customWidth="1"/>
    <col min="2066" max="2077" width="10" style="3" customWidth="1"/>
    <col min="2078" max="2305" width="10.88671875" style="3"/>
    <col min="2306" max="2306" width="1.5546875" style="3" customWidth="1"/>
    <col min="2307" max="2307" width="35.109375" style="3" customWidth="1"/>
    <col min="2308" max="2319" width="8.44140625" style="3" customWidth="1"/>
    <col min="2320" max="2320" width="17.109375" style="3" customWidth="1"/>
    <col min="2321" max="2321" width="1.5546875" style="3" customWidth="1"/>
    <col min="2322" max="2333" width="10" style="3" customWidth="1"/>
    <col min="2334" max="2561" width="10.88671875" style="3"/>
    <col min="2562" max="2562" width="1.5546875" style="3" customWidth="1"/>
    <col min="2563" max="2563" width="35.109375" style="3" customWidth="1"/>
    <col min="2564" max="2575" width="8.44140625" style="3" customWidth="1"/>
    <col min="2576" max="2576" width="17.109375" style="3" customWidth="1"/>
    <col min="2577" max="2577" width="1.5546875" style="3" customWidth="1"/>
    <col min="2578" max="2589" width="10" style="3" customWidth="1"/>
    <col min="2590" max="2817" width="10.88671875" style="3"/>
    <col min="2818" max="2818" width="1.5546875" style="3" customWidth="1"/>
    <col min="2819" max="2819" width="35.109375" style="3" customWidth="1"/>
    <col min="2820" max="2831" width="8.44140625" style="3" customWidth="1"/>
    <col min="2832" max="2832" width="17.109375" style="3" customWidth="1"/>
    <col min="2833" max="2833" width="1.5546875" style="3" customWidth="1"/>
    <col min="2834" max="2845" width="10" style="3" customWidth="1"/>
    <col min="2846" max="3073" width="10.88671875" style="3"/>
    <col min="3074" max="3074" width="1.5546875" style="3" customWidth="1"/>
    <col min="3075" max="3075" width="35.109375" style="3" customWidth="1"/>
    <col min="3076" max="3087" width="8.44140625" style="3" customWidth="1"/>
    <col min="3088" max="3088" width="17.109375" style="3" customWidth="1"/>
    <col min="3089" max="3089" width="1.5546875" style="3" customWidth="1"/>
    <col min="3090" max="3101" width="10" style="3" customWidth="1"/>
    <col min="3102" max="3329" width="10.88671875" style="3"/>
    <col min="3330" max="3330" width="1.5546875" style="3" customWidth="1"/>
    <col min="3331" max="3331" width="35.109375" style="3" customWidth="1"/>
    <col min="3332" max="3343" width="8.44140625" style="3" customWidth="1"/>
    <col min="3344" max="3344" width="17.109375" style="3" customWidth="1"/>
    <col min="3345" max="3345" width="1.5546875" style="3" customWidth="1"/>
    <col min="3346" max="3357" width="10" style="3" customWidth="1"/>
    <col min="3358" max="3585" width="10.88671875" style="3"/>
    <col min="3586" max="3586" width="1.5546875" style="3" customWidth="1"/>
    <col min="3587" max="3587" width="35.109375" style="3" customWidth="1"/>
    <col min="3588" max="3599" width="8.44140625" style="3" customWidth="1"/>
    <col min="3600" max="3600" width="17.109375" style="3" customWidth="1"/>
    <col min="3601" max="3601" width="1.5546875" style="3" customWidth="1"/>
    <col min="3602" max="3613" width="10" style="3" customWidth="1"/>
    <col min="3614" max="3841" width="10.88671875" style="3"/>
    <col min="3842" max="3842" width="1.5546875" style="3" customWidth="1"/>
    <col min="3843" max="3843" width="35.109375" style="3" customWidth="1"/>
    <col min="3844" max="3855" width="8.44140625" style="3" customWidth="1"/>
    <col min="3856" max="3856" width="17.109375" style="3" customWidth="1"/>
    <col min="3857" max="3857" width="1.5546875" style="3" customWidth="1"/>
    <col min="3858" max="3869" width="10" style="3" customWidth="1"/>
    <col min="3870" max="4097" width="10.88671875" style="3"/>
    <col min="4098" max="4098" width="1.5546875" style="3" customWidth="1"/>
    <col min="4099" max="4099" width="35.109375" style="3" customWidth="1"/>
    <col min="4100" max="4111" width="8.44140625" style="3" customWidth="1"/>
    <col min="4112" max="4112" width="17.109375" style="3" customWidth="1"/>
    <col min="4113" max="4113" width="1.5546875" style="3" customWidth="1"/>
    <col min="4114" max="4125" width="10" style="3" customWidth="1"/>
    <col min="4126" max="4353" width="10.88671875" style="3"/>
    <col min="4354" max="4354" width="1.5546875" style="3" customWidth="1"/>
    <col min="4355" max="4355" width="35.109375" style="3" customWidth="1"/>
    <col min="4356" max="4367" width="8.44140625" style="3" customWidth="1"/>
    <col min="4368" max="4368" width="17.109375" style="3" customWidth="1"/>
    <col min="4369" max="4369" width="1.5546875" style="3" customWidth="1"/>
    <col min="4370" max="4381" width="10" style="3" customWidth="1"/>
    <col min="4382" max="4609" width="10.88671875" style="3"/>
    <col min="4610" max="4610" width="1.5546875" style="3" customWidth="1"/>
    <col min="4611" max="4611" width="35.109375" style="3" customWidth="1"/>
    <col min="4612" max="4623" width="8.44140625" style="3" customWidth="1"/>
    <col min="4624" max="4624" width="17.109375" style="3" customWidth="1"/>
    <col min="4625" max="4625" width="1.5546875" style="3" customWidth="1"/>
    <col min="4626" max="4637" width="10" style="3" customWidth="1"/>
    <col min="4638" max="4865" width="10.88671875" style="3"/>
    <col min="4866" max="4866" width="1.5546875" style="3" customWidth="1"/>
    <col min="4867" max="4867" width="35.109375" style="3" customWidth="1"/>
    <col min="4868" max="4879" width="8.44140625" style="3" customWidth="1"/>
    <col min="4880" max="4880" width="17.109375" style="3" customWidth="1"/>
    <col min="4881" max="4881" width="1.5546875" style="3" customWidth="1"/>
    <col min="4882" max="4893" width="10" style="3" customWidth="1"/>
    <col min="4894" max="5121" width="10.88671875" style="3"/>
    <col min="5122" max="5122" width="1.5546875" style="3" customWidth="1"/>
    <col min="5123" max="5123" width="35.109375" style="3" customWidth="1"/>
    <col min="5124" max="5135" width="8.44140625" style="3" customWidth="1"/>
    <col min="5136" max="5136" width="17.109375" style="3" customWidth="1"/>
    <col min="5137" max="5137" width="1.5546875" style="3" customWidth="1"/>
    <col min="5138" max="5149" width="10" style="3" customWidth="1"/>
    <col min="5150" max="5377" width="10.88671875" style="3"/>
    <col min="5378" max="5378" width="1.5546875" style="3" customWidth="1"/>
    <col min="5379" max="5379" width="35.109375" style="3" customWidth="1"/>
    <col min="5380" max="5391" width="8.44140625" style="3" customWidth="1"/>
    <col min="5392" max="5392" width="17.109375" style="3" customWidth="1"/>
    <col min="5393" max="5393" width="1.5546875" style="3" customWidth="1"/>
    <col min="5394" max="5405" width="10" style="3" customWidth="1"/>
    <col min="5406" max="5633" width="10.88671875" style="3"/>
    <col min="5634" max="5634" width="1.5546875" style="3" customWidth="1"/>
    <col min="5635" max="5635" width="35.109375" style="3" customWidth="1"/>
    <col min="5636" max="5647" width="8.44140625" style="3" customWidth="1"/>
    <col min="5648" max="5648" width="17.109375" style="3" customWidth="1"/>
    <col min="5649" max="5649" width="1.5546875" style="3" customWidth="1"/>
    <col min="5650" max="5661" width="10" style="3" customWidth="1"/>
    <col min="5662" max="5889" width="10.88671875" style="3"/>
    <col min="5890" max="5890" width="1.5546875" style="3" customWidth="1"/>
    <col min="5891" max="5891" width="35.109375" style="3" customWidth="1"/>
    <col min="5892" max="5903" width="8.44140625" style="3" customWidth="1"/>
    <col min="5904" max="5904" width="17.109375" style="3" customWidth="1"/>
    <col min="5905" max="5905" width="1.5546875" style="3" customWidth="1"/>
    <col min="5906" max="5917" width="10" style="3" customWidth="1"/>
    <col min="5918" max="6145" width="10.88671875" style="3"/>
    <col min="6146" max="6146" width="1.5546875" style="3" customWidth="1"/>
    <col min="6147" max="6147" width="35.109375" style="3" customWidth="1"/>
    <col min="6148" max="6159" width="8.44140625" style="3" customWidth="1"/>
    <col min="6160" max="6160" width="17.109375" style="3" customWidth="1"/>
    <col min="6161" max="6161" width="1.5546875" style="3" customWidth="1"/>
    <col min="6162" max="6173" width="10" style="3" customWidth="1"/>
    <col min="6174" max="6401" width="10.88671875" style="3"/>
    <col min="6402" max="6402" width="1.5546875" style="3" customWidth="1"/>
    <col min="6403" max="6403" width="35.109375" style="3" customWidth="1"/>
    <col min="6404" max="6415" width="8.44140625" style="3" customWidth="1"/>
    <col min="6416" max="6416" width="17.109375" style="3" customWidth="1"/>
    <col min="6417" max="6417" width="1.5546875" style="3" customWidth="1"/>
    <col min="6418" max="6429" width="10" style="3" customWidth="1"/>
    <col min="6430" max="6657" width="10.88671875" style="3"/>
    <col min="6658" max="6658" width="1.5546875" style="3" customWidth="1"/>
    <col min="6659" max="6659" width="35.109375" style="3" customWidth="1"/>
    <col min="6660" max="6671" width="8.44140625" style="3" customWidth="1"/>
    <col min="6672" max="6672" width="17.109375" style="3" customWidth="1"/>
    <col min="6673" max="6673" width="1.5546875" style="3" customWidth="1"/>
    <col min="6674" max="6685" width="10" style="3" customWidth="1"/>
    <col min="6686" max="6913" width="10.88671875" style="3"/>
    <col min="6914" max="6914" width="1.5546875" style="3" customWidth="1"/>
    <col min="6915" max="6915" width="35.109375" style="3" customWidth="1"/>
    <col min="6916" max="6927" width="8.44140625" style="3" customWidth="1"/>
    <col min="6928" max="6928" width="17.109375" style="3" customWidth="1"/>
    <col min="6929" max="6929" width="1.5546875" style="3" customWidth="1"/>
    <col min="6930" max="6941" width="10" style="3" customWidth="1"/>
    <col min="6942" max="7169" width="10.88671875" style="3"/>
    <col min="7170" max="7170" width="1.5546875" style="3" customWidth="1"/>
    <col min="7171" max="7171" width="35.109375" style="3" customWidth="1"/>
    <col min="7172" max="7183" width="8.44140625" style="3" customWidth="1"/>
    <col min="7184" max="7184" width="17.109375" style="3" customWidth="1"/>
    <col min="7185" max="7185" width="1.5546875" style="3" customWidth="1"/>
    <col min="7186" max="7197" width="10" style="3" customWidth="1"/>
    <col min="7198" max="7425" width="10.88671875" style="3"/>
    <col min="7426" max="7426" width="1.5546875" style="3" customWidth="1"/>
    <col min="7427" max="7427" width="35.109375" style="3" customWidth="1"/>
    <col min="7428" max="7439" width="8.44140625" style="3" customWidth="1"/>
    <col min="7440" max="7440" width="17.109375" style="3" customWidth="1"/>
    <col min="7441" max="7441" width="1.5546875" style="3" customWidth="1"/>
    <col min="7442" max="7453" width="10" style="3" customWidth="1"/>
    <col min="7454" max="7681" width="10.88671875" style="3"/>
    <col min="7682" max="7682" width="1.5546875" style="3" customWidth="1"/>
    <col min="7683" max="7683" width="35.109375" style="3" customWidth="1"/>
    <col min="7684" max="7695" width="8.44140625" style="3" customWidth="1"/>
    <col min="7696" max="7696" width="17.109375" style="3" customWidth="1"/>
    <col min="7697" max="7697" width="1.5546875" style="3" customWidth="1"/>
    <col min="7698" max="7709" width="10" style="3" customWidth="1"/>
    <col min="7710" max="7937" width="10.88671875" style="3"/>
    <col min="7938" max="7938" width="1.5546875" style="3" customWidth="1"/>
    <col min="7939" max="7939" width="35.109375" style="3" customWidth="1"/>
    <col min="7940" max="7951" width="8.44140625" style="3" customWidth="1"/>
    <col min="7952" max="7952" width="17.109375" style="3" customWidth="1"/>
    <col min="7953" max="7953" width="1.5546875" style="3" customWidth="1"/>
    <col min="7954" max="7965" width="10" style="3" customWidth="1"/>
    <col min="7966" max="8193" width="10.88671875" style="3"/>
    <col min="8194" max="8194" width="1.5546875" style="3" customWidth="1"/>
    <col min="8195" max="8195" width="35.109375" style="3" customWidth="1"/>
    <col min="8196" max="8207" width="8.44140625" style="3" customWidth="1"/>
    <col min="8208" max="8208" width="17.109375" style="3" customWidth="1"/>
    <col min="8209" max="8209" width="1.5546875" style="3" customWidth="1"/>
    <col min="8210" max="8221" width="10" style="3" customWidth="1"/>
    <col min="8222" max="8449" width="10.88671875" style="3"/>
    <col min="8450" max="8450" width="1.5546875" style="3" customWidth="1"/>
    <col min="8451" max="8451" width="35.109375" style="3" customWidth="1"/>
    <col min="8452" max="8463" width="8.44140625" style="3" customWidth="1"/>
    <col min="8464" max="8464" width="17.109375" style="3" customWidth="1"/>
    <col min="8465" max="8465" width="1.5546875" style="3" customWidth="1"/>
    <col min="8466" max="8477" width="10" style="3" customWidth="1"/>
    <col min="8478" max="8705" width="10.88671875" style="3"/>
    <col min="8706" max="8706" width="1.5546875" style="3" customWidth="1"/>
    <col min="8707" max="8707" width="35.109375" style="3" customWidth="1"/>
    <col min="8708" max="8719" width="8.44140625" style="3" customWidth="1"/>
    <col min="8720" max="8720" width="17.109375" style="3" customWidth="1"/>
    <col min="8721" max="8721" width="1.5546875" style="3" customWidth="1"/>
    <col min="8722" max="8733" width="10" style="3" customWidth="1"/>
    <col min="8734" max="8961" width="10.88671875" style="3"/>
    <col min="8962" max="8962" width="1.5546875" style="3" customWidth="1"/>
    <col min="8963" max="8963" width="35.109375" style="3" customWidth="1"/>
    <col min="8964" max="8975" width="8.44140625" style="3" customWidth="1"/>
    <col min="8976" max="8976" width="17.109375" style="3" customWidth="1"/>
    <col min="8977" max="8977" width="1.5546875" style="3" customWidth="1"/>
    <col min="8978" max="8989" width="10" style="3" customWidth="1"/>
    <col min="8990" max="9217" width="10.88671875" style="3"/>
    <col min="9218" max="9218" width="1.5546875" style="3" customWidth="1"/>
    <col min="9219" max="9219" width="35.109375" style="3" customWidth="1"/>
    <col min="9220" max="9231" width="8.44140625" style="3" customWidth="1"/>
    <col min="9232" max="9232" width="17.109375" style="3" customWidth="1"/>
    <col min="9233" max="9233" width="1.5546875" style="3" customWidth="1"/>
    <col min="9234" max="9245" width="10" style="3" customWidth="1"/>
    <col min="9246" max="9473" width="10.88671875" style="3"/>
    <col min="9474" max="9474" width="1.5546875" style="3" customWidth="1"/>
    <col min="9475" max="9475" width="35.109375" style="3" customWidth="1"/>
    <col min="9476" max="9487" width="8.44140625" style="3" customWidth="1"/>
    <col min="9488" max="9488" width="17.109375" style="3" customWidth="1"/>
    <col min="9489" max="9489" width="1.5546875" style="3" customWidth="1"/>
    <col min="9490" max="9501" width="10" style="3" customWidth="1"/>
    <col min="9502" max="9729" width="10.88671875" style="3"/>
    <col min="9730" max="9730" width="1.5546875" style="3" customWidth="1"/>
    <col min="9731" max="9731" width="35.109375" style="3" customWidth="1"/>
    <col min="9732" max="9743" width="8.44140625" style="3" customWidth="1"/>
    <col min="9744" max="9744" width="17.109375" style="3" customWidth="1"/>
    <col min="9745" max="9745" width="1.5546875" style="3" customWidth="1"/>
    <col min="9746" max="9757" width="10" style="3" customWidth="1"/>
    <col min="9758" max="9985" width="10.88671875" style="3"/>
    <col min="9986" max="9986" width="1.5546875" style="3" customWidth="1"/>
    <col min="9987" max="9987" width="35.109375" style="3" customWidth="1"/>
    <col min="9988" max="9999" width="8.44140625" style="3" customWidth="1"/>
    <col min="10000" max="10000" width="17.109375" style="3" customWidth="1"/>
    <col min="10001" max="10001" width="1.5546875" style="3" customWidth="1"/>
    <col min="10002" max="10013" width="10" style="3" customWidth="1"/>
    <col min="10014" max="10241" width="10.88671875" style="3"/>
    <col min="10242" max="10242" width="1.5546875" style="3" customWidth="1"/>
    <col min="10243" max="10243" width="35.109375" style="3" customWidth="1"/>
    <col min="10244" max="10255" width="8.44140625" style="3" customWidth="1"/>
    <col min="10256" max="10256" width="17.109375" style="3" customWidth="1"/>
    <col min="10257" max="10257" width="1.5546875" style="3" customWidth="1"/>
    <col min="10258" max="10269" width="10" style="3" customWidth="1"/>
    <col min="10270" max="10497" width="10.88671875" style="3"/>
    <col min="10498" max="10498" width="1.5546875" style="3" customWidth="1"/>
    <col min="10499" max="10499" width="35.109375" style="3" customWidth="1"/>
    <col min="10500" max="10511" width="8.44140625" style="3" customWidth="1"/>
    <col min="10512" max="10512" width="17.109375" style="3" customWidth="1"/>
    <col min="10513" max="10513" width="1.5546875" style="3" customWidth="1"/>
    <col min="10514" max="10525" width="10" style="3" customWidth="1"/>
    <col min="10526" max="10753" width="10.88671875" style="3"/>
    <col min="10754" max="10754" width="1.5546875" style="3" customWidth="1"/>
    <col min="10755" max="10755" width="35.109375" style="3" customWidth="1"/>
    <col min="10756" max="10767" width="8.44140625" style="3" customWidth="1"/>
    <col min="10768" max="10768" width="17.109375" style="3" customWidth="1"/>
    <col min="10769" max="10769" width="1.5546875" style="3" customWidth="1"/>
    <col min="10770" max="10781" width="10" style="3" customWidth="1"/>
    <col min="10782" max="11009" width="10.88671875" style="3"/>
    <col min="11010" max="11010" width="1.5546875" style="3" customWidth="1"/>
    <col min="11011" max="11011" width="35.109375" style="3" customWidth="1"/>
    <col min="11012" max="11023" width="8.44140625" style="3" customWidth="1"/>
    <col min="11024" max="11024" width="17.109375" style="3" customWidth="1"/>
    <col min="11025" max="11025" width="1.5546875" style="3" customWidth="1"/>
    <col min="11026" max="11037" width="10" style="3" customWidth="1"/>
    <col min="11038" max="11265" width="10.88671875" style="3"/>
    <col min="11266" max="11266" width="1.5546875" style="3" customWidth="1"/>
    <col min="11267" max="11267" width="35.109375" style="3" customWidth="1"/>
    <col min="11268" max="11279" width="8.44140625" style="3" customWidth="1"/>
    <col min="11280" max="11280" width="17.109375" style="3" customWidth="1"/>
    <col min="11281" max="11281" width="1.5546875" style="3" customWidth="1"/>
    <col min="11282" max="11293" width="10" style="3" customWidth="1"/>
    <col min="11294" max="11521" width="10.88671875" style="3"/>
    <col min="11522" max="11522" width="1.5546875" style="3" customWidth="1"/>
    <col min="11523" max="11523" width="35.109375" style="3" customWidth="1"/>
    <col min="11524" max="11535" width="8.44140625" style="3" customWidth="1"/>
    <col min="11536" max="11536" width="17.109375" style="3" customWidth="1"/>
    <col min="11537" max="11537" width="1.5546875" style="3" customWidth="1"/>
    <col min="11538" max="11549" width="10" style="3" customWidth="1"/>
    <col min="11550" max="11777" width="10.88671875" style="3"/>
    <col min="11778" max="11778" width="1.5546875" style="3" customWidth="1"/>
    <col min="11779" max="11779" width="35.109375" style="3" customWidth="1"/>
    <col min="11780" max="11791" width="8.44140625" style="3" customWidth="1"/>
    <col min="11792" max="11792" width="17.109375" style="3" customWidth="1"/>
    <col min="11793" max="11793" width="1.5546875" style="3" customWidth="1"/>
    <col min="11794" max="11805" width="10" style="3" customWidth="1"/>
    <col min="11806" max="12033" width="10.88671875" style="3"/>
    <col min="12034" max="12034" width="1.5546875" style="3" customWidth="1"/>
    <col min="12035" max="12035" width="35.109375" style="3" customWidth="1"/>
    <col min="12036" max="12047" width="8.44140625" style="3" customWidth="1"/>
    <col min="12048" max="12048" width="17.109375" style="3" customWidth="1"/>
    <col min="12049" max="12049" width="1.5546875" style="3" customWidth="1"/>
    <col min="12050" max="12061" width="10" style="3" customWidth="1"/>
    <col min="12062" max="12289" width="10.88671875" style="3"/>
    <col min="12290" max="12290" width="1.5546875" style="3" customWidth="1"/>
    <col min="12291" max="12291" width="35.109375" style="3" customWidth="1"/>
    <col min="12292" max="12303" width="8.44140625" style="3" customWidth="1"/>
    <col min="12304" max="12304" width="17.109375" style="3" customWidth="1"/>
    <col min="12305" max="12305" width="1.5546875" style="3" customWidth="1"/>
    <col min="12306" max="12317" width="10" style="3" customWidth="1"/>
    <col min="12318" max="12545" width="10.88671875" style="3"/>
    <col min="12546" max="12546" width="1.5546875" style="3" customWidth="1"/>
    <col min="12547" max="12547" width="35.109375" style="3" customWidth="1"/>
    <col min="12548" max="12559" width="8.44140625" style="3" customWidth="1"/>
    <col min="12560" max="12560" width="17.109375" style="3" customWidth="1"/>
    <col min="12561" max="12561" width="1.5546875" style="3" customWidth="1"/>
    <col min="12562" max="12573" width="10" style="3" customWidth="1"/>
    <col min="12574" max="12801" width="10.88671875" style="3"/>
    <col min="12802" max="12802" width="1.5546875" style="3" customWidth="1"/>
    <col min="12803" max="12803" width="35.109375" style="3" customWidth="1"/>
    <col min="12804" max="12815" width="8.44140625" style="3" customWidth="1"/>
    <col min="12816" max="12816" width="17.109375" style="3" customWidth="1"/>
    <col min="12817" max="12817" width="1.5546875" style="3" customWidth="1"/>
    <col min="12818" max="12829" width="10" style="3" customWidth="1"/>
    <col min="12830" max="13057" width="10.88671875" style="3"/>
    <col min="13058" max="13058" width="1.5546875" style="3" customWidth="1"/>
    <col min="13059" max="13059" width="35.109375" style="3" customWidth="1"/>
    <col min="13060" max="13071" width="8.44140625" style="3" customWidth="1"/>
    <col min="13072" max="13072" width="17.109375" style="3" customWidth="1"/>
    <col min="13073" max="13073" width="1.5546875" style="3" customWidth="1"/>
    <col min="13074" max="13085" width="10" style="3" customWidth="1"/>
    <col min="13086" max="13313" width="10.88671875" style="3"/>
    <col min="13314" max="13314" width="1.5546875" style="3" customWidth="1"/>
    <col min="13315" max="13315" width="35.109375" style="3" customWidth="1"/>
    <col min="13316" max="13327" width="8.44140625" style="3" customWidth="1"/>
    <col min="13328" max="13328" width="17.109375" style="3" customWidth="1"/>
    <col min="13329" max="13329" width="1.5546875" style="3" customWidth="1"/>
    <col min="13330" max="13341" width="10" style="3" customWidth="1"/>
    <col min="13342" max="13569" width="10.88671875" style="3"/>
    <col min="13570" max="13570" width="1.5546875" style="3" customWidth="1"/>
    <col min="13571" max="13571" width="35.109375" style="3" customWidth="1"/>
    <col min="13572" max="13583" width="8.44140625" style="3" customWidth="1"/>
    <col min="13584" max="13584" width="17.109375" style="3" customWidth="1"/>
    <col min="13585" max="13585" width="1.5546875" style="3" customWidth="1"/>
    <col min="13586" max="13597" width="10" style="3" customWidth="1"/>
    <col min="13598" max="13825" width="10.88671875" style="3"/>
    <col min="13826" max="13826" width="1.5546875" style="3" customWidth="1"/>
    <col min="13827" max="13827" width="35.109375" style="3" customWidth="1"/>
    <col min="13828" max="13839" width="8.44140625" style="3" customWidth="1"/>
    <col min="13840" max="13840" width="17.109375" style="3" customWidth="1"/>
    <col min="13841" max="13841" width="1.5546875" style="3" customWidth="1"/>
    <col min="13842" max="13853" width="10" style="3" customWidth="1"/>
    <col min="13854" max="14081" width="10.88671875" style="3"/>
    <col min="14082" max="14082" width="1.5546875" style="3" customWidth="1"/>
    <col min="14083" max="14083" width="35.109375" style="3" customWidth="1"/>
    <col min="14084" max="14095" width="8.44140625" style="3" customWidth="1"/>
    <col min="14096" max="14096" width="17.109375" style="3" customWidth="1"/>
    <col min="14097" max="14097" width="1.5546875" style="3" customWidth="1"/>
    <col min="14098" max="14109" width="10" style="3" customWidth="1"/>
    <col min="14110" max="14337" width="10.88671875" style="3"/>
    <col min="14338" max="14338" width="1.5546875" style="3" customWidth="1"/>
    <col min="14339" max="14339" width="35.109375" style="3" customWidth="1"/>
    <col min="14340" max="14351" width="8.44140625" style="3" customWidth="1"/>
    <col min="14352" max="14352" width="17.109375" style="3" customWidth="1"/>
    <col min="14353" max="14353" width="1.5546875" style="3" customWidth="1"/>
    <col min="14354" max="14365" width="10" style="3" customWidth="1"/>
    <col min="14366" max="14593" width="10.88671875" style="3"/>
    <col min="14594" max="14594" width="1.5546875" style="3" customWidth="1"/>
    <col min="14595" max="14595" width="35.109375" style="3" customWidth="1"/>
    <col min="14596" max="14607" width="8.44140625" style="3" customWidth="1"/>
    <col min="14608" max="14608" width="17.109375" style="3" customWidth="1"/>
    <col min="14609" max="14609" width="1.5546875" style="3" customWidth="1"/>
    <col min="14610" max="14621" width="10" style="3" customWidth="1"/>
    <col min="14622" max="14849" width="10.88671875" style="3"/>
    <col min="14850" max="14850" width="1.5546875" style="3" customWidth="1"/>
    <col min="14851" max="14851" width="35.109375" style="3" customWidth="1"/>
    <col min="14852" max="14863" width="8.44140625" style="3" customWidth="1"/>
    <col min="14864" max="14864" width="17.109375" style="3" customWidth="1"/>
    <col min="14865" max="14865" width="1.5546875" style="3" customWidth="1"/>
    <col min="14866" max="14877" width="10" style="3" customWidth="1"/>
    <col min="14878" max="15105" width="10.88671875" style="3"/>
    <col min="15106" max="15106" width="1.5546875" style="3" customWidth="1"/>
    <col min="15107" max="15107" width="35.109375" style="3" customWidth="1"/>
    <col min="15108" max="15119" width="8.44140625" style="3" customWidth="1"/>
    <col min="15120" max="15120" width="17.109375" style="3" customWidth="1"/>
    <col min="15121" max="15121" width="1.5546875" style="3" customWidth="1"/>
    <col min="15122" max="15133" width="10" style="3" customWidth="1"/>
    <col min="15134" max="15361" width="10.88671875" style="3"/>
    <col min="15362" max="15362" width="1.5546875" style="3" customWidth="1"/>
    <col min="15363" max="15363" width="35.109375" style="3" customWidth="1"/>
    <col min="15364" max="15375" width="8.44140625" style="3" customWidth="1"/>
    <col min="15376" max="15376" width="17.109375" style="3" customWidth="1"/>
    <col min="15377" max="15377" width="1.5546875" style="3" customWidth="1"/>
    <col min="15378" max="15389" width="10" style="3" customWidth="1"/>
    <col min="15390" max="15617" width="10.88671875" style="3"/>
    <col min="15618" max="15618" width="1.5546875" style="3" customWidth="1"/>
    <col min="15619" max="15619" width="35.109375" style="3" customWidth="1"/>
    <col min="15620" max="15631" width="8.44140625" style="3" customWidth="1"/>
    <col min="15632" max="15632" width="17.109375" style="3" customWidth="1"/>
    <col min="15633" max="15633" width="1.5546875" style="3" customWidth="1"/>
    <col min="15634" max="15645" width="10" style="3" customWidth="1"/>
    <col min="15646" max="15873" width="10.88671875" style="3"/>
    <col min="15874" max="15874" width="1.5546875" style="3" customWidth="1"/>
    <col min="15875" max="15875" width="35.109375" style="3" customWidth="1"/>
    <col min="15876" max="15887" width="8.44140625" style="3" customWidth="1"/>
    <col min="15888" max="15888" width="17.109375" style="3" customWidth="1"/>
    <col min="15889" max="15889" width="1.5546875" style="3" customWidth="1"/>
    <col min="15890" max="15901" width="10" style="3" customWidth="1"/>
    <col min="15902" max="16129" width="10.88671875" style="3"/>
    <col min="16130" max="16130" width="1.5546875" style="3" customWidth="1"/>
    <col min="16131" max="16131" width="35.109375" style="3" customWidth="1"/>
    <col min="16132" max="16143" width="8.44140625" style="3" customWidth="1"/>
    <col min="16144" max="16144" width="17.109375" style="3" customWidth="1"/>
    <col min="16145" max="16145" width="1.5546875" style="3" customWidth="1"/>
    <col min="16146" max="16157" width="10" style="3" customWidth="1"/>
    <col min="16158" max="16384" width="10.88671875" style="3"/>
  </cols>
  <sheetData>
    <row r="1" spans="1:31" ht="24"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31" ht="24"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4" spans="1:31" ht="24"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31" s="21" customFormat="1" ht="24.6">
      <c r="B5" s="43" t="s">
        <v>61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31" ht="24">
      <c r="C6" s="1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31" s="21" customFormat="1" ht="48" customHeight="1">
      <c r="C7" s="15" t="s">
        <v>38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31" s="21" customFormat="1" ht="16.5" customHeight="1">
      <c r="A8" s="21" t="s">
        <v>552</v>
      </c>
      <c r="C8" s="18" t="s">
        <v>4</v>
      </c>
      <c r="D8" s="19">
        <v>0.56105758716346099</v>
      </c>
      <c r="E8" s="19">
        <v>0.6081855446764225</v>
      </c>
      <c r="F8" s="19">
        <v>0.63533488714425912</v>
      </c>
      <c r="G8" s="19">
        <v>0.76470867807055409</v>
      </c>
      <c r="H8" s="19">
        <v>0.75093635851140239</v>
      </c>
      <c r="I8" s="19">
        <v>0.82389316544894564</v>
      </c>
      <c r="J8" s="19">
        <v>0.70008975363388126</v>
      </c>
      <c r="K8" s="19">
        <v>0.57315118089700612</v>
      </c>
      <c r="L8" s="19">
        <v>0.74339960466949495</v>
      </c>
      <c r="M8" s="19">
        <v>0.76542153750870945</v>
      </c>
      <c r="N8" s="19" t="s">
        <v>65</v>
      </c>
      <c r="O8" s="19" t="s">
        <v>65</v>
      </c>
      <c r="P8" s="19">
        <v>0.69242311429738601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1:31" s="21" customFormat="1" ht="16.5" customHeight="1">
      <c r="A9" s="21" t="s">
        <v>553</v>
      </c>
      <c r="C9" s="18" t="s">
        <v>5</v>
      </c>
      <c r="D9" s="20">
        <v>66.148587040703276</v>
      </c>
      <c r="E9" s="20">
        <v>65.774763119342623</v>
      </c>
      <c r="F9" s="20">
        <v>68.490088906453636</v>
      </c>
      <c r="G9" s="20">
        <v>70.629117667671011</v>
      </c>
      <c r="H9" s="20">
        <v>73.047198781745067</v>
      </c>
      <c r="I9" s="20">
        <v>94.371467431489577</v>
      </c>
      <c r="J9" s="20">
        <v>70.643078758970134</v>
      </c>
      <c r="K9" s="20">
        <v>61.17867770143954</v>
      </c>
      <c r="L9" s="20">
        <v>80.438450726411929</v>
      </c>
      <c r="M9" s="20">
        <v>79.016078130452257</v>
      </c>
      <c r="N9" s="20" t="s">
        <v>65</v>
      </c>
      <c r="O9" s="20" t="s">
        <v>65</v>
      </c>
      <c r="P9" s="46">
        <v>73.882705118096169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2"/>
      <c r="AD9" s="22"/>
      <c r="AE9" s="22"/>
    </row>
    <row r="10" spans="1:31" s="21" customFormat="1" ht="16.5" customHeight="1">
      <c r="A10" s="21" t="s">
        <v>554</v>
      </c>
      <c r="C10" s="18" t="s">
        <v>6</v>
      </c>
      <c r="D10" s="20">
        <v>37.113166639329165</v>
      </c>
      <c r="E10" s="20">
        <v>40.00326013370006</v>
      </c>
      <c r="F10" s="20">
        <v>43.51414290588199</v>
      </c>
      <c r="G10" s="20">
        <v>54.010699204934312</v>
      </c>
      <c r="H10" s="20">
        <v>54.853797452622189</v>
      </c>
      <c r="I10" s="20">
        <v>77.752007030192033</v>
      </c>
      <c r="J10" s="20">
        <v>49.456495604306269</v>
      </c>
      <c r="K10" s="20">
        <v>35.064631370297413</v>
      </c>
      <c r="L10" s="20">
        <v>59.797912470241279</v>
      </c>
      <c r="M10" s="20">
        <v>60.480608010519084</v>
      </c>
      <c r="N10" s="20" t="s">
        <v>65</v>
      </c>
      <c r="O10" s="20" t="s">
        <v>65</v>
      </c>
      <c r="P10" s="46">
        <v>51.158092770587572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2"/>
    </row>
    <row r="11" spans="1:31" s="21" customFormat="1" ht="6" customHeight="1"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31" s="21" customFormat="1" ht="6" customHeight="1">
      <c r="D12" s="23"/>
      <c r="E12" s="23"/>
      <c r="F12" s="23"/>
      <c r="G12" s="23"/>
      <c r="H12" s="23"/>
      <c r="I12" s="23"/>
      <c r="J12" s="23"/>
      <c r="K12" s="22"/>
      <c r="L12" s="22"/>
      <c r="M12" s="22"/>
      <c r="N12" s="22"/>
      <c r="O12" s="22"/>
      <c r="P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31" s="21" customFormat="1" ht="16.5" customHeight="1">
      <c r="C13" s="24" t="s">
        <v>64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31" s="21" customFormat="1" ht="16.5" customHeight="1">
      <c r="A14" s="21" t="s">
        <v>555</v>
      </c>
      <c r="C14" s="25" t="s">
        <v>7</v>
      </c>
      <c r="D14" s="26">
        <v>0.40986700197707115</v>
      </c>
      <c r="E14" s="26">
        <v>5.2496013250194711</v>
      </c>
      <c r="F14" s="26">
        <v>-4.1651273405636573</v>
      </c>
      <c r="G14" s="26">
        <v>8.1602394688209952</v>
      </c>
      <c r="H14" s="26">
        <v>5.5155699781426426</v>
      </c>
      <c r="I14" s="26">
        <v>11.446577093672872</v>
      </c>
      <c r="J14" s="26">
        <v>3.178517015190796</v>
      </c>
      <c r="K14" s="26">
        <v>-5.3194947855459755</v>
      </c>
      <c r="L14" s="26">
        <v>-0.63347373710753718</v>
      </c>
      <c r="M14" s="26">
        <v>-0.29127935069311883</v>
      </c>
      <c r="N14" s="26" t="s">
        <v>65</v>
      </c>
      <c r="O14" s="26" t="s">
        <v>65</v>
      </c>
      <c r="P14" s="26">
        <v>2.306972356053405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31" s="21" customFormat="1" ht="16.5" customHeight="1">
      <c r="A15" s="21" t="s">
        <v>556</v>
      </c>
      <c r="C15" s="25" t="s">
        <v>8</v>
      </c>
      <c r="D15" s="47">
        <v>-4.0294969789757218E-2</v>
      </c>
      <c r="E15" s="47">
        <v>-4.9368065273780348E-2</v>
      </c>
      <c r="F15" s="47">
        <v>-8.6606170812551508E-2</v>
      </c>
      <c r="G15" s="47">
        <v>-2.6381976737814949E-2</v>
      </c>
      <c r="H15" s="47">
        <v>-5.6400109978417046E-2</v>
      </c>
      <c r="I15" s="47">
        <v>9.057176872762529E-2</v>
      </c>
      <c r="J15" s="47">
        <v>-0.31895183827702345</v>
      </c>
      <c r="K15" s="47">
        <v>-0.45141210801267806</v>
      </c>
      <c r="L15" s="47">
        <v>-6.0761825927414304E-2</v>
      </c>
      <c r="M15" s="47">
        <v>-5.8500418105579044E-2</v>
      </c>
      <c r="N15" s="47" t="s">
        <v>65</v>
      </c>
      <c r="O15" s="47" t="s">
        <v>65</v>
      </c>
      <c r="P15" s="47">
        <v>-0.1188600105756924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31" s="21" customFormat="1" ht="16.5" customHeight="1">
      <c r="A16" s="21" t="s">
        <v>557</v>
      </c>
      <c r="C16" s="25" t="s">
        <v>9</v>
      </c>
      <c r="D16" s="47">
        <v>-3.3232484363868831E-2</v>
      </c>
      <c r="E16" s="47">
        <v>4.0438173316609705E-2</v>
      </c>
      <c r="F16" s="47">
        <v>-0.14280232122662462</v>
      </c>
      <c r="G16" s="47">
        <v>8.9924320162877658E-2</v>
      </c>
      <c r="H16" s="47">
        <v>1.8400635910116536E-2</v>
      </c>
      <c r="I16" s="47">
        <v>0.26653500222394588</v>
      </c>
      <c r="J16" s="47">
        <v>-0.28656057202350871</v>
      </c>
      <c r="K16" s="47">
        <v>-0.49800312688993376</v>
      </c>
      <c r="L16" s="47">
        <v>-6.869773979451077E-2</v>
      </c>
      <c r="M16" s="47">
        <v>-6.2069689656019E-2</v>
      </c>
      <c r="N16" s="47" t="s">
        <v>65</v>
      </c>
      <c r="O16" s="47" t="s">
        <v>65</v>
      </c>
      <c r="P16" s="47">
        <v>-8.8490916677813947E-2</v>
      </c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</row>
    <row r="17" spans="1:31" s="21" customFormat="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600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</row>
    <row r="18" spans="1:31" ht="13.5" customHeight="1">
      <c r="C18" s="30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31">
      <c r="D19" s="13"/>
      <c r="P19" s="14"/>
    </row>
    <row r="20" spans="1:31" s="21" customFormat="1" ht="48" customHeight="1">
      <c r="C20" s="15" t="s">
        <v>39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1:31" s="21" customFormat="1" ht="16.5" customHeight="1">
      <c r="A21" s="21" t="s">
        <v>558</v>
      </c>
      <c r="C21" s="18" t="s">
        <v>4</v>
      </c>
      <c r="D21" s="19">
        <v>0.53522829252211501</v>
      </c>
      <c r="E21" s="19">
        <v>0.54647379454926626</v>
      </c>
      <c r="F21" s="19">
        <v>0.62436772703350685</v>
      </c>
      <c r="G21" s="19">
        <v>0.69379498429775666</v>
      </c>
      <c r="H21" s="19">
        <v>0.67383613928491404</v>
      </c>
      <c r="I21" s="19">
        <v>0.78242446021621292</v>
      </c>
      <c r="J21" s="19">
        <v>0.63864796102750909</v>
      </c>
      <c r="K21" s="19">
        <v>0.49589683470105511</v>
      </c>
      <c r="L21" s="19">
        <v>0.71373094734259512</v>
      </c>
      <c r="M21" s="19">
        <v>0.7469982047080691</v>
      </c>
      <c r="N21" s="19" t="s">
        <v>65</v>
      </c>
      <c r="O21" s="19" t="s">
        <v>65</v>
      </c>
      <c r="P21" s="19">
        <v>0.64527321689758865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spans="1:31" s="21" customFormat="1" ht="16.5" customHeight="1">
      <c r="A22" s="21" t="s">
        <v>559</v>
      </c>
      <c r="C22" s="18" t="s">
        <v>5</v>
      </c>
      <c r="D22" s="20">
        <v>90.166439536131477</v>
      </c>
      <c r="E22" s="20">
        <v>86.640996746220281</v>
      </c>
      <c r="F22" s="20">
        <v>90.034290407303459</v>
      </c>
      <c r="G22" s="20">
        <v>88.446781698045655</v>
      </c>
      <c r="H22" s="20">
        <v>94.754019179895977</v>
      </c>
      <c r="I22" s="20">
        <v>122.19427555526983</v>
      </c>
      <c r="J22" s="20">
        <v>88.948574895915272</v>
      </c>
      <c r="K22" s="20">
        <v>73.523886028147615</v>
      </c>
      <c r="L22" s="20">
        <v>108.62818744343542</v>
      </c>
      <c r="M22" s="20">
        <v>100.46788327382231</v>
      </c>
      <c r="N22" s="20" t="s">
        <v>65</v>
      </c>
      <c r="O22" s="20" t="s">
        <v>65</v>
      </c>
      <c r="P22" s="46">
        <v>95.813866812226394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2"/>
      <c r="AD22" s="22"/>
      <c r="AE22" s="22"/>
    </row>
    <row r="23" spans="1:31" s="21" customFormat="1" ht="16.5" customHeight="1">
      <c r="A23" s="21" t="s">
        <v>560</v>
      </c>
      <c r="C23" s="18" t="s">
        <v>6</v>
      </c>
      <c r="D23" s="20">
        <v>48.259629475722171</v>
      </c>
      <c r="E23" s="20">
        <v>47.347034255437634</v>
      </c>
      <c r="F23" s="20">
        <v>56.21450525668272</v>
      </c>
      <c r="G23" s="20">
        <v>61.363933519382691</v>
      </c>
      <c r="H23" s="20">
        <v>63.848682465909803</v>
      </c>
      <c r="I23" s="20">
        <v>95.607790092843189</v>
      </c>
      <c r="J23" s="20">
        <v>56.806825993578968</v>
      </c>
      <c r="K23" s="20">
        <v>36.460262356279536</v>
      </c>
      <c r="L23" s="20">
        <v>77.531299132112167</v>
      </c>
      <c r="M23" s="20">
        <v>75.049328436365116</v>
      </c>
      <c r="N23" s="20" t="s">
        <v>65</v>
      </c>
      <c r="O23" s="20" t="s">
        <v>65</v>
      </c>
      <c r="P23" s="46">
        <v>61.826122061322437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2"/>
    </row>
    <row r="24" spans="1:31" s="21" customFormat="1" ht="6" customHeight="1"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1" s="21" customFormat="1" ht="6" customHeight="1">
      <c r="D25" s="23"/>
      <c r="E25" s="23"/>
      <c r="F25" s="23"/>
      <c r="G25" s="23"/>
      <c r="H25" s="23"/>
      <c r="I25" s="23"/>
      <c r="J25" s="23"/>
      <c r="K25" s="22"/>
      <c r="L25" s="22"/>
      <c r="M25" s="22"/>
      <c r="N25" s="22"/>
      <c r="O25" s="22"/>
      <c r="P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</row>
    <row r="26" spans="1:31" s="21" customFormat="1" ht="16.5" customHeight="1">
      <c r="C26" s="24" t="s">
        <v>64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</row>
    <row r="27" spans="1:31" s="21" customFormat="1" ht="16.5" customHeight="1">
      <c r="A27" s="21" t="s">
        <v>561</v>
      </c>
      <c r="C27" s="25" t="s">
        <v>7</v>
      </c>
      <c r="D27" s="26">
        <v>-4.3669593961294551</v>
      </c>
      <c r="E27" s="26">
        <v>-2.0339967985533614</v>
      </c>
      <c r="F27" s="26">
        <v>-5.7916308625848618</v>
      </c>
      <c r="G27" s="26">
        <v>3.6037156977733353</v>
      </c>
      <c r="H27" s="26">
        <v>0.37628756121220741</v>
      </c>
      <c r="I27" s="26">
        <v>12.341729599921813</v>
      </c>
      <c r="J27" s="26">
        <v>2.9643520847304816</v>
      </c>
      <c r="K27" s="26">
        <v>-5.7470460182438563</v>
      </c>
      <c r="L27" s="26">
        <v>-0.70714647056158153</v>
      </c>
      <c r="M27" s="26">
        <v>1.1608594318458731</v>
      </c>
      <c r="N27" s="26" t="s">
        <v>65</v>
      </c>
      <c r="O27" s="26" t="s">
        <v>65</v>
      </c>
      <c r="P27" s="26">
        <v>0.18206297067340227</v>
      </c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spans="1:31" s="21" customFormat="1" ht="16.5" customHeight="1">
      <c r="A28" s="21" t="s">
        <v>562</v>
      </c>
      <c r="C28" s="25" t="s">
        <v>8</v>
      </c>
      <c r="D28" s="47">
        <v>-4.7317086651741391E-3</v>
      </c>
      <c r="E28" s="47">
        <v>-5.9033415778382281E-3</v>
      </c>
      <c r="F28" s="47">
        <v>-5.1473387163499695E-2</v>
      </c>
      <c r="G28" s="47">
        <v>-7.0396810874624793E-2</v>
      </c>
      <c r="H28" s="47">
        <v>-4.6040712185288379E-2</v>
      </c>
      <c r="I28" s="47">
        <v>4.9626276739530351E-2</v>
      </c>
      <c r="J28" s="47">
        <v>-0.30613902382984581</v>
      </c>
      <c r="K28" s="47">
        <v>-0.47893153678259592</v>
      </c>
      <c r="L28" s="47">
        <v>-8.6959146372472595E-2</v>
      </c>
      <c r="M28" s="47">
        <v>-8.2223855254475953E-2</v>
      </c>
      <c r="N28" s="47" t="s">
        <v>65</v>
      </c>
      <c r="O28" s="47" t="s">
        <v>65</v>
      </c>
      <c r="P28" s="47">
        <v>-0.11442370356270981</v>
      </c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31" s="21" customFormat="1" ht="16.5" customHeight="1">
      <c r="A29" s="21" t="s">
        <v>563</v>
      </c>
      <c r="C29" s="25" t="s">
        <v>9</v>
      </c>
      <c r="D29" s="47">
        <v>-7.9810514755078166E-2</v>
      </c>
      <c r="E29" s="47">
        <v>-4.1576247818521206E-2</v>
      </c>
      <c r="F29" s="47">
        <v>-0.13198994211378612</v>
      </c>
      <c r="G29" s="47">
        <v>-1.9465822808687916E-2</v>
      </c>
      <c r="H29" s="47">
        <v>-4.0683641050410113E-2</v>
      </c>
      <c r="I29" s="47">
        <v>0.24619779207174464</v>
      </c>
      <c r="J29" s="47">
        <v>-0.27236507908463992</v>
      </c>
      <c r="K29" s="47">
        <v>-0.53304757263174218</v>
      </c>
      <c r="L29" s="47">
        <v>-9.5916575014901251E-2</v>
      </c>
      <c r="M29" s="47">
        <v>-6.7736173093906227E-2</v>
      </c>
      <c r="N29" s="47" t="s">
        <v>65</v>
      </c>
      <c r="O29" s="47" t="s">
        <v>65</v>
      </c>
      <c r="P29" s="47">
        <v>-0.11191799211641329</v>
      </c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  <row r="30" spans="1:31" s="21" customFormat="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P17</f>
        <v>Source : MKG_destination - Octobre 2025</v>
      </c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1:31">
      <c r="P31" s="14"/>
    </row>
    <row r="32" spans="1:31">
      <c r="P32" s="14"/>
    </row>
    <row r="33" spans="1:31" s="21" customFormat="1" ht="48" customHeight="1">
      <c r="C33" s="15" t="s">
        <v>40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spans="1:31" s="21" customFormat="1" ht="16.5" customHeight="1">
      <c r="A34" s="21" t="s">
        <v>564</v>
      </c>
      <c r="C34" s="18" t="s">
        <v>4</v>
      </c>
      <c r="D34" s="19">
        <v>0.56309542043191918</v>
      </c>
      <c r="E34" s="19">
        <v>0.53979139129182974</v>
      </c>
      <c r="F34" s="19">
        <v>0.61618849993985325</v>
      </c>
      <c r="G34" s="19">
        <v>0.72492217397339043</v>
      </c>
      <c r="H34" s="19">
        <v>0.72889881760698338</v>
      </c>
      <c r="I34" s="19">
        <v>0.82545186307227447</v>
      </c>
      <c r="J34" s="19">
        <v>0.72500105638807477</v>
      </c>
      <c r="K34" s="19">
        <v>0.5405437588347366</v>
      </c>
      <c r="L34" s="19">
        <v>0.76028832618976072</v>
      </c>
      <c r="M34" s="19">
        <v>0.75431159808407422</v>
      </c>
      <c r="N34" s="19" t="s">
        <v>65</v>
      </c>
      <c r="O34" s="19" t="s">
        <v>65</v>
      </c>
      <c r="P34" s="19">
        <v>0.67862285475748618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spans="1:31" s="21" customFormat="1" ht="16.5" customHeight="1">
      <c r="A35" s="21" t="s">
        <v>565</v>
      </c>
      <c r="C35" s="18" t="s">
        <v>5</v>
      </c>
      <c r="D35" s="20">
        <v>133.17857314375959</v>
      </c>
      <c r="E35" s="20">
        <v>128.24765195034064</v>
      </c>
      <c r="F35" s="20">
        <v>129.75692194287012</v>
      </c>
      <c r="G35" s="20">
        <v>124.8329798618709</v>
      </c>
      <c r="H35" s="20">
        <v>131.7944761211742</v>
      </c>
      <c r="I35" s="20">
        <v>165.25038006494407</v>
      </c>
      <c r="J35" s="20">
        <v>119.44132795238511</v>
      </c>
      <c r="K35" s="20">
        <v>100.45405238149591</v>
      </c>
      <c r="L35" s="20">
        <v>148.18371354819459</v>
      </c>
      <c r="M35" s="20">
        <v>139.73832463780889</v>
      </c>
      <c r="N35" s="20" t="s">
        <v>65</v>
      </c>
      <c r="O35" s="20" t="s">
        <v>65</v>
      </c>
      <c r="P35" s="46">
        <v>133.60004830345912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2"/>
      <c r="AD35" s="22"/>
      <c r="AE35" s="22"/>
    </row>
    <row r="36" spans="1:31" s="21" customFormat="1" ht="16.5" customHeight="1">
      <c r="A36" s="21" t="s">
        <v>566</v>
      </c>
      <c r="C36" s="18" t="s">
        <v>6</v>
      </c>
      <c r="D36" s="20">
        <v>74.99224463690841</v>
      </c>
      <c r="E36" s="20">
        <v>69.226978476184712</v>
      </c>
      <c r="F36" s="20">
        <v>79.954723088789777</v>
      </c>
      <c r="G36" s="20">
        <v>90.494195145043918</v>
      </c>
      <c r="H36" s="20">
        <v>96.064837811855682</v>
      </c>
      <c r="I36" s="20">
        <v>136.40623409800952</v>
      </c>
      <c r="J36" s="20">
        <v>86.595088941873684</v>
      </c>
      <c r="K36" s="20">
        <v>54.299811064475335</v>
      </c>
      <c r="L36" s="20">
        <v>112.66234754213983</v>
      </c>
      <c r="M36" s="20">
        <v>105.40623897113677</v>
      </c>
      <c r="N36" s="20" t="s">
        <v>65</v>
      </c>
      <c r="O36" s="20" t="s">
        <v>65</v>
      </c>
      <c r="P36" s="46">
        <v>90.664046175431466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2"/>
    </row>
    <row r="37" spans="1:31" s="21" customFormat="1" ht="6" customHeight="1"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1:31" s="21" customFormat="1" ht="6" customHeight="1">
      <c r="D38" s="23"/>
      <c r="E38" s="23"/>
      <c r="F38" s="23"/>
      <c r="G38" s="23"/>
      <c r="H38" s="23"/>
      <c r="I38" s="23"/>
      <c r="J38" s="23"/>
      <c r="K38" s="22"/>
      <c r="L38" s="22"/>
      <c r="M38" s="22"/>
      <c r="N38" s="22"/>
      <c r="O38" s="22"/>
      <c r="P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spans="1:31" s="21" customFormat="1" ht="16.5" customHeight="1">
      <c r="C39" s="24" t="s">
        <v>64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31" s="21" customFormat="1" ht="16.5" customHeight="1">
      <c r="A40" s="21" t="s">
        <v>567</v>
      </c>
      <c r="C40" s="25" t="s">
        <v>7</v>
      </c>
      <c r="D40" s="26">
        <v>-0.66423315761663382</v>
      </c>
      <c r="E40" s="26">
        <v>-1.6790604287350686</v>
      </c>
      <c r="F40" s="26">
        <v>-6.1935007786542595</v>
      </c>
      <c r="G40" s="26">
        <v>2.8466880666132344</v>
      </c>
      <c r="H40" s="26">
        <v>3.2759412139306776</v>
      </c>
      <c r="I40" s="26">
        <v>10.058190054203775</v>
      </c>
      <c r="J40" s="26">
        <v>5.5715451604999462</v>
      </c>
      <c r="K40" s="26">
        <v>-9.6337759059323176</v>
      </c>
      <c r="L40" s="26">
        <v>0.14346909982911882</v>
      </c>
      <c r="M40" s="26">
        <v>0.60487720769725195</v>
      </c>
      <c r="N40" s="26" t="s">
        <v>65</v>
      </c>
      <c r="O40" s="26" t="s">
        <v>65</v>
      </c>
      <c r="P40" s="26">
        <v>0.49475999565637974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1:31" s="21" customFormat="1" ht="16.5" customHeight="1">
      <c r="A41" s="21" t="s">
        <v>568</v>
      </c>
      <c r="C41" s="25" t="s">
        <v>8</v>
      </c>
      <c r="D41" s="47">
        <v>9.5849688959497303E-3</v>
      </c>
      <c r="E41" s="47">
        <v>2.8199272734316994E-2</v>
      </c>
      <c r="F41" s="47">
        <v>3.7531664512269192E-3</v>
      </c>
      <c r="G41" s="47">
        <v>-3.6585796551917071E-2</v>
      </c>
      <c r="H41" s="47">
        <v>-3.282940689048397E-2</v>
      </c>
      <c r="I41" s="47">
        <v>9.6004724279798337E-2</v>
      </c>
      <c r="J41" s="47">
        <v>-0.3041903013686823</v>
      </c>
      <c r="K41" s="47">
        <v>-0.47773477727159641</v>
      </c>
      <c r="L41" s="47">
        <v>-5.6740959077559716E-2</v>
      </c>
      <c r="M41" s="47">
        <v>-4.869426460349624E-2</v>
      </c>
      <c r="N41" s="47" t="s">
        <v>65</v>
      </c>
      <c r="O41" s="47" t="s">
        <v>65</v>
      </c>
      <c r="P41" s="47">
        <v>-9.4698889362702321E-2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31" s="21" customFormat="1" ht="16.5" customHeight="1">
      <c r="A42" s="21" t="s">
        <v>569</v>
      </c>
      <c r="C42" s="25" t="s">
        <v>9</v>
      </c>
      <c r="D42" s="47">
        <v>-2.185355422712143E-3</v>
      </c>
      <c r="E42" s="47">
        <v>-2.8187753774597812E-3</v>
      </c>
      <c r="F42" s="47">
        <v>-8.7922552605258386E-2</v>
      </c>
      <c r="G42" s="47">
        <v>2.7927499609228246E-3</v>
      </c>
      <c r="H42" s="47">
        <v>1.2684379313598004E-2</v>
      </c>
      <c r="I42" s="47">
        <v>0.24808474396541991</v>
      </c>
      <c r="J42" s="47">
        <v>-0.24626682099897157</v>
      </c>
      <c r="K42" s="47">
        <v>-0.55673512471242448</v>
      </c>
      <c r="L42" s="47">
        <v>-5.4957630656491063E-2</v>
      </c>
      <c r="M42" s="47">
        <v>-4.1004143740969945E-2</v>
      </c>
      <c r="N42" s="47" t="s">
        <v>65</v>
      </c>
      <c r="O42" s="47" t="s">
        <v>65</v>
      </c>
      <c r="P42" s="47">
        <v>-8.8050184806989229E-2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</row>
    <row r="43" spans="1:31" s="21" customFormat="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P30</f>
        <v>Source : MKG_destination - Octobre 2025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spans="1:31">
      <c r="P44" s="14"/>
    </row>
    <row r="46" spans="1:31" s="21" customFormat="1" ht="48" customHeight="1">
      <c r="C46" s="15" t="s">
        <v>41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</row>
    <row r="47" spans="1:31" s="21" customFormat="1" ht="16.5" customHeight="1">
      <c r="A47" s="21" t="s">
        <v>570</v>
      </c>
      <c r="C47" s="18" t="s">
        <v>4</v>
      </c>
      <c r="D47" s="19">
        <v>0.57068996577193298</v>
      </c>
      <c r="E47" s="19">
        <v>0.5837176339062905</v>
      </c>
      <c r="F47" s="19">
        <v>0.65151078618503977</v>
      </c>
      <c r="G47" s="19">
        <v>0.72376383969657254</v>
      </c>
      <c r="H47" s="19">
        <v>0.75381619448457815</v>
      </c>
      <c r="I47" s="19">
        <v>0.84932129635643305</v>
      </c>
      <c r="J47" s="19">
        <v>0.72493432180516071</v>
      </c>
      <c r="K47" s="19">
        <v>0.51615796483026666</v>
      </c>
      <c r="L47" s="19">
        <v>0.80393830849464565</v>
      </c>
      <c r="M47" s="19">
        <v>0.80202795384656766</v>
      </c>
      <c r="N47" s="19" t="s">
        <v>65</v>
      </c>
      <c r="O47" s="19" t="s">
        <v>65</v>
      </c>
      <c r="P47" s="19">
        <v>0.69845478826626339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</row>
    <row r="48" spans="1:31" s="21" customFormat="1" ht="16.5" customHeight="1">
      <c r="A48" s="21" t="s">
        <v>571</v>
      </c>
      <c r="C48" s="18" t="s">
        <v>5</v>
      </c>
      <c r="D48" s="20">
        <v>190.81728321107832</v>
      </c>
      <c r="E48" s="20">
        <v>184.53464884764355</v>
      </c>
      <c r="F48" s="20">
        <v>186.31072420607501</v>
      </c>
      <c r="G48" s="20">
        <v>183.43451472108765</v>
      </c>
      <c r="H48" s="20">
        <v>208.50278794642858</v>
      </c>
      <c r="I48" s="20">
        <v>248.22996857896635</v>
      </c>
      <c r="J48" s="20">
        <v>188.63107605491777</v>
      </c>
      <c r="K48" s="20">
        <v>160.08130975966685</v>
      </c>
      <c r="L48" s="20">
        <v>222.97788469307662</v>
      </c>
      <c r="M48" s="20">
        <v>206.63952044372283</v>
      </c>
      <c r="N48" s="20" t="s">
        <v>65</v>
      </c>
      <c r="O48" s="20" t="s">
        <v>65</v>
      </c>
      <c r="P48" s="46">
        <v>200.99438864437545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2"/>
      <c r="AD48" s="22"/>
      <c r="AE48" s="22"/>
    </row>
    <row r="49" spans="1:31" s="21" customFormat="1" ht="16.5" customHeight="1">
      <c r="A49" s="21" t="s">
        <v>572</v>
      </c>
      <c r="C49" s="18" t="s">
        <v>6</v>
      </c>
      <c r="D49" s="20">
        <v>108.89750882442353</v>
      </c>
      <c r="E49" s="20">
        <v>107.71612859907468</v>
      </c>
      <c r="F49" s="20">
        <v>121.38344640220406</v>
      </c>
      <c r="G49" s="20">
        <v>132.76326870741184</v>
      </c>
      <c r="H49" s="20">
        <v>157.17277814920178</v>
      </c>
      <c r="I49" s="20">
        <v>210.82699870800434</v>
      </c>
      <c r="J49" s="20">
        <v>136.7451411912495</v>
      </c>
      <c r="K49" s="20">
        <v>82.627243052913144</v>
      </c>
      <c r="L49" s="20">
        <v>179.26046345186614</v>
      </c>
      <c r="M49" s="20">
        <v>165.73067176531501</v>
      </c>
      <c r="N49" s="20" t="s">
        <v>65</v>
      </c>
      <c r="O49" s="20" t="s">
        <v>65</v>
      </c>
      <c r="P49" s="46">
        <v>140.38549316331432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2"/>
    </row>
    <row r="50" spans="1:31" s="21" customFormat="1" ht="6" customHeight="1"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</row>
    <row r="51" spans="1:31" s="21" customFormat="1" ht="6" customHeight="1">
      <c r="D51" s="23"/>
      <c r="E51" s="23"/>
      <c r="F51" s="23"/>
      <c r="G51" s="23"/>
      <c r="H51" s="23"/>
      <c r="I51" s="23"/>
      <c r="J51" s="23"/>
      <c r="K51" s="22"/>
      <c r="L51" s="22"/>
      <c r="M51" s="22"/>
      <c r="N51" s="22"/>
      <c r="O51" s="22"/>
      <c r="P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</row>
    <row r="52" spans="1:31" s="21" customFormat="1" ht="16.5" customHeight="1">
      <c r="C52" s="24" t="s">
        <v>64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</row>
    <row r="53" spans="1:31" s="21" customFormat="1" ht="16.5" customHeight="1">
      <c r="A53" s="21" t="s">
        <v>573</v>
      </c>
      <c r="C53" s="25" t="s">
        <v>7</v>
      </c>
      <c r="D53" s="26">
        <v>-1.3088107487206235</v>
      </c>
      <c r="E53" s="26">
        <v>3.0912811475642732</v>
      </c>
      <c r="F53" s="26">
        <v>-0.65609830220174636</v>
      </c>
      <c r="G53" s="26">
        <v>4.0106299431660775</v>
      </c>
      <c r="H53" s="26">
        <v>2.829843100650542</v>
      </c>
      <c r="I53" s="26">
        <v>10.18367346546234</v>
      </c>
      <c r="J53" s="26">
        <v>4.3263196877456833</v>
      </c>
      <c r="K53" s="26">
        <v>-15.820847090338862</v>
      </c>
      <c r="L53" s="26">
        <v>1.0415550491344572</v>
      </c>
      <c r="M53" s="26">
        <v>1.5880448267415748</v>
      </c>
      <c r="N53" s="26" t="s">
        <v>65</v>
      </c>
      <c r="O53" s="26" t="s">
        <v>65</v>
      </c>
      <c r="P53" s="26">
        <v>0.88949710357627554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</row>
    <row r="54" spans="1:31" s="21" customFormat="1" ht="16.5" customHeight="1">
      <c r="A54" s="21" t="s">
        <v>574</v>
      </c>
      <c r="C54" s="25" t="s">
        <v>8</v>
      </c>
      <c r="D54" s="47">
        <v>2.4059296421851561E-2</v>
      </c>
      <c r="E54" s="47">
        <v>1.9969868877669494E-3</v>
      </c>
      <c r="F54" s="47">
        <v>-2.0568909041382422E-2</v>
      </c>
      <c r="G54" s="47">
        <v>-6.6617745253518379E-2</v>
      </c>
      <c r="H54" s="47">
        <v>-9.628697190477542E-3</v>
      </c>
      <c r="I54" s="47">
        <v>0.13845480798094512</v>
      </c>
      <c r="J54" s="47">
        <v>-0.30275936293726913</v>
      </c>
      <c r="K54" s="47">
        <v>-0.4437045685560782</v>
      </c>
      <c r="L54" s="47">
        <v>4.7060710224600122E-3</v>
      </c>
      <c r="M54" s="47">
        <v>-4.8034139038341084E-2</v>
      </c>
      <c r="N54" s="47" t="s">
        <v>65</v>
      </c>
      <c r="O54" s="47" t="s">
        <v>65</v>
      </c>
      <c r="P54" s="47">
        <v>-8.549933704826973E-2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</row>
    <row r="55" spans="1:31" s="21" customFormat="1" ht="16.5" customHeight="1">
      <c r="A55" s="21" t="s">
        <v>575</v>
      </c>
      <c r="C55" s="25" t="s">
        <v>9</v>
      </c>
      <c r="D55" s="47">
        <v>1.1002324234126171E-3</v>
      </c>
      <c r="E55" s="47">
        <v>5.8028596414309241E-2</v>
      </c>
      <c r="F55" s="47">
        <v>-3.0333848155483345E-2</v>
      </c>
      <c r="G55" s="47">
        <v>-1.1861517188578974E-2</v>
      </c>
      <c r="H55" s="47">
        <v>2.9000203980768635E-2</v>
      </c>
      <c r="I55" s="47">
        <v>0.29355703501916142</v>
      </c>
      <c r="J55" s="47">
        <v>-0.25850802552671415</v>
      </c>
      <c r="K55" s="47">
        <v>-0.57421321328649899</v>
      </c>
      <c r="L55" s="47">
        <v>1.7893552674563162E-2</v>
      </c>
      <c r="M55" s="47">
        <v>-2.8804103326136588E-2</v>
      </c>
      <c r="N55" s="47" t="s">
        <v>65</v>
      </c>
      <c r="O55" s="47" t="s">
        <v>65</v>
      </c>
      <c r="P55" s="47">
        <v>-7.3702743473817778E-2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</row>
    <row r="56" spans="1:31" s="21" customFormat="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P43</f>
        <v>Source : MKG_destination - Octobre 2025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</row>
    <row r="57" spans="1:31"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56"/>
    </row>
    <row r="58" spans="1:31"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56"/>
    </row>
    <row r="59" spans="1:31" s="21" customFormat="1" ht="48" customHeight="1">
      <c r="C59" s="15" t="s">
        <v>42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</row>
    <row r="60" spans="1:31" s="21" customFormat="1" ht="16.5" customHeight="1">
      <c r="A60" s="21" t="s">
        <v>426</v>
      </c>
      <c r="C60" s="18" t="s">
        <v>4</v>
      </c>
      <c r="D60" s="19">
        <v>0.5550409796250011</v>
      </c>
      <c r="E60" s="19">
        <v>0.56729612985945999</v>
      </c>
      <c r="F60" s="19">
        <v>0.62842652847194491</v>
      </c>
      <c r="G60" s="19">
        <v>0.72678321590752559</v>
      </c>
      <c r="H60" s="19">
        <v>0.72170326297241427</v>
      </c>
      <c r="I60" s="19">
        <v>0.81485502298693613</v>
      </c>
      <c r="J60" s="19">
        <v>0.69157815828667824</v>
      </c>
      <c r="K60" s="19">
        <v>0.5333518391841563</v>
      </c>
      <c r="L60" s="19">
        <v>0.74689607116009304</v>
      </c>
      <c r="M60" s="19">
        <v>0.76124342743262841</v>
      </c>
      <c r="N60" s="19" t="s">
        <v>65</v>
      </c>
      <c r="O60" s="19" t="s">
        <v>65</v>
      </c>
      <c r="P60" s="19">
        <v>0.67498533646681247</v>
      </c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</row>
    <row r="61" spans="1:31" s="21" customFormat="1" ht="16.5" customHeight="1">
      <c r="A61" s="21" t="s">
        <v>427</v>
      </c>
      <c r="C61" s="18" t="s">
        <v>5</v>
      </c>
      <c r="D61" s="20">
        <v>108.44577072480588</v>
      </c>
      <c r="E61" s="20">
        <v>103.94394944910017</v>
      </c>
      <c r="F61" s="20">
        <v>107.32898028894076</v>
      </c>
      <c r="G61" s="20">
        <v>105.06036763168323</v>
      </c>
      <c r="H61" s="20">
        <v>113.74583296932524</v>
      </c>
      <c r="I61" s="20">
        <v>142.8749284607164</v>
      </c>
      <c r="J61" s="20">
        <v>105.48088774306272</v>
      </c>
      <c r="K61" s="20">
        <v>87.725522519871546</v>
      </c>
      <c r="L61" s="20">
        <v>127.35169398953799</v>
      </c>
      <c r="M61" s="20">
        <v>119.45831192755082</v>
      </c>
      <c r="N61" s="20" t="s">
        <v>65</v>
      </c>
      <c r="O61" s="20" t="s">
        <v>65</v>
      </c>
      <c r="P61" s="46">
        <v>113.66081877095196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2"/>
      <c r="AD61" s="22"/>
      <c r="AE61" s="22"/>
    </row>
    <row r="62" spans="1:31" s="21" customFormat="1" ht="16.5" customHeight="1">
      <c r="A62" s="21" t="s">
        <v>428</v>
      </c>
      <c r="C62" s="18" t="s">
        <v>6</v>
      </c>
      <c r="D62" s="20">
        <v>60.191846819284528</v>
      </c>
      <c r="E62" s="20">
        <v>58.967000244781879</v>
      </c>
      <c r="F62" s="20">
        <v>67.448378487412839</v>
      </c>
      <c r="G62" s="20">
        <v>76.356111851781648</v>
      </c>
      <c r="H62" s="20">
        <v>82.090738803477237</v>
      </c>
      <c r="I62" s="20">
        <v>116.42235311511391</v>
      </c>
      <c r="J62" s="20">
        <v>72.948278079791166</v>
      </c>
      <c r="K62" s="20">
        <v>46.78856877936461</v>
      </c>
      <c r="L62" s="20">
        <v>95.11847989636837</v>
      </c>
      <c r="M62" s="20">
        <v>90.936854807044824</v>
      </c>
      <c r="N62" s="20" t="s">
        <v>65</v>
      </c>
      <c r="O62" s="20" t="s">
        <v>65</v>
      </c>
      <c r="P62" s="46">
        <v>76.719386001204413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2"/>
    </row>
    <row r="63" spans="1:31" s="21" customFormat="1" ht="6" customHeight="1"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</row>
    <row r="64" spans="1:31" s="21" customFormat="1" ht="6" customHeight="1">
      <c r="D64" s="23"/>
      <c r="E64" s="23"/>
      <c r="F64" s="23"/>
      <c r="G64" s="23"/>
      <c r="H64" s="23"/>
      <c r="I64" s="23"/>
      <c r="J64" s="23"/>
      <c r="K64" s="22"/>
      <c r="L64" s="22"/>
      <c r="M64" s="22"/>
      <c r="N64" s="22"/>
      <c r="O64" s="22"/>
      <c r="P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</row>
    <row r="65" spans="1:29" s="21" customFormat="1" ht="16.5" customHeight="1">
      <c r="C65" s="24" t="s">
        <v>64</v>
      </c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</row>
    <row r="66" spans="1:29" s="21" customFormat="1" ht="16.5" customHeight="1">
      <c r="A66" s="21" t="s">
        <v>429</v>
      </c>
      <c r="C66" s="25" t="s">
        <v>7</v>
      </c>
      <c r="D66" s="26">
        <v>-1.5475187792461931</v>
      </c>
      <c r="E66" s="26">
        <v>0.83296195561670672</v>
      </c>
      <c r="F66" s="26">
        <v>-4.8190447279344077</v>
      </c>
      <c r="G66" s="26">
        <v>4.7464787285364523</v>
      </c>
      <c r="H66" s="26">
        <v>2.9966500084589565</v>
      </c>
      <c r="I66" s="26">
        <v>11.170493805678339</v>
      </c>
      <c r="J66" s="26">
        <v>3.9441962472210323</v>
      </c>
      <c r="K66" s="26">
        <v>-7.9569195280057459</v>
      </c>
      <c r="L66" s="26">
        <v>-0.20475944199714879</v>
      </c>
      <c r="M66" s="26">
        <v>0.64770220535410594</v>
      </c>
      <c r="N66" s="26" t="s">
        <v>65</v>
      </c>
      <c r="O66" s="26" t="s">
        <v>65</v>
      </c>
      <c r="P66" s="26">
        <v>0.97824831228967568</v>
      </c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</row>
    <row r="67" spans="1:29" s="21" customFormat="1" ht="16.5" customHeight="1">
      <c r="A67" s="21" t="s">
        <v>430</v>
      </c>
      <c r="C67" s="25" t="s">
        <v>8</v>
      </c>
      <c r="D67" s="47">
        <v>6.9921296829567048E-4</v>
      </c>
      <c r="E67" s="47">
        <v>-3.361627150410107E-3</v>
      </c>
      <c r="F67" s="47">
        <v>-2.7750057192540201E-2</v>
      </c>
      <c r="G67" s="47">
        <v>-5.6086924738680488E-2</v>
      </c>
      <c r="H67" s="47">
        <v>-3.5734652867967398E-2</v>
      </c>
      <c r="I67" s="47">
        <v>8.9844115904996746E-2</v>
      </c>
      <c r="J67" s="47">
        <v>-0.30561993329686665</v>
      </c>
      <c r="K67" s="47">
        <v>-0.47588924349914918</v>
      </c>
      <c r="L67" s="47">
        <v>-4.8421944009381823E-2</v>
      </c>
      <c r="M67" s="47">
        <v>-5.4946554341791187E-2</v>
      </c>
      <c r="N67" s="47" t="s">
        <v>65</v>
      </c>
      <c r="O67" s="47" t="s">
        <v>65</v>
      </c>
      <c r="P67" s="47">
        <v>-0.10311364713533566</v>
      </c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</row>
    <row r="68" spans="1:29" s="21" customFormat="1" ht="16.5" customHeight="1">
      <c r="A68" s="21" t="s">
        <v>431</v>
      </c>
      <c r="C68" s="25" t="s">
        <v>9</v>
      </c>
      <c r="D68" s="47">
        <v>-2.6444642243648842E-2</v>
      </c>
      <c r="E68" s="47">
        <v>1.1490100686397442E-2</v>
      </c>
      <c r="F68" s="47">
        <v>-9.6996264855574665E-2</v>
      </c>
      <c r="G68" s="47">
        <v>9.8654054874027786E-3</v>
      </c>
      <c r="H68" s="47">
        <v>6.0379681009787856E-3</v>
      </c>
      <c r="I68" s="47">
        <v>0.26298065114527969</v>
      </c>
      <c r="J68" s="47">
        <v>-0.26362301193575333</v>
      </c>
      <c r="K68" s="47">
        <v>-0.54392911941701461</v>
      </c>
      <c r="L68" s="47">
        <v>-5.1023536101230893E-2</v>
      </c>
      <c r="M68" s="47">
        <v>-4.6836585528024388E-2</v>
      </c>
      <c r="N68" s="47" t="s">
        <v>65</v>
      </c>
      <c r="O68" s="47" t="s">
        <v>65</v>
      </c>
      <c r="P68" s="47">
        <v>-8.9924022998953745E-2</v>
      </c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</row>
    <row r="69" spans="1:29" s="21" customFormat="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P56</f>
        <v>Source : MKG_destination - Octobre 2025</v>
      </c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</row>
    <row r="70" spans="1:29" s="31" customFormat="1"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</row>
    <row r="72" spans="1:29" s="21" customFormat="1" ht="24.6">
      <c r="B72" s="43" t="s">
        <v>62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</row>
    <row r="73" spans="1:29" ht="15">
      <c r="C73" s="57"/>
    </row>
    <row r="75" spans="1:29" s="34" customFormat="1"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</row>
    <row r="76" spans="1:29" s="58" customFormat="1" ht="12.6">
      <c r="D76" s="59">
        <f t="shared" ref="D76:N76" si="0">+EDATE(E76,-1)</f>
        <v>45597</v>
      </c>
      <c r="E76" s="59">
        <f t="shared" si="0"/>
        <v>45627</v>
      </c>
      <c r="F76" s="59">
        <f t="shared" si="0"/>
        <v>45658</v>
      </c>
      <c r="G76" s="59">
        <f t="shared" si="0"/>
        <v>45689</v>
      </c>
      <c r="H76" s="59">
        <f t="shared" si="0"/>
        <v>45717</v>
      </c>
      <c r="I76" s="59">
        <f t="shared" si="0"/>
        <v>45748</v>
      </c>
      <c r="J76" s="59">
        <f t="shared" si="0"/>
        <v>45778</v>
      </c>
      <c r="K76" s="59">
        <f t="shared" si="0"/>
        <v>45809</v>
      </c>
      <c r="L76" s="59">
        <f t="shared" si="0"/>
        <v>45839</v>
      </c>
      <c r="M76" s="59">
        <f t="shared" si="0"/>
        <v>45870</v>
      </c>
      <c r="N76" s="59">
        <f t="shared" si="0"/>
        <v>45901</v>
      </c>
      <c r="O76" s="59">
        <v>45931</v>
      </c>
    </row>
    <row r="77" spans="1:29" s="60" customFormat="1">
      <c r="B77" s="61"/>
      <c r="C77" s="60" t="s">
        <v>38</v>
      </c>
      <c r="D77" s="62">
        <v>-1.8829628939233456E-2</v>
      </c>
      <c r="E77" s="62">
        <v>1.5504179736638202E-2</v>
      </c>
      <c r="F77" s="62">
        <v>-3.3232484363868831E-2</v>
      </c>
      <c r="G77" s="62">
        <v>4.0438173316609705E-2</v>
      </c>
      <c r="H77" s="62">
        <v>-0.14280232122662462</v>
      </c>
      <c r="I77" s="62">
        <v>8.9924320162877658E-2</v>
      </c>
      <c r="J77" s="62">
        <v>1.8400635910116536E-2</v>
      </c>
      <c r="K77" s="62">
        <v>0.26653500222394588</v>
      </c>
      <c r="L77" s="62">
        <v>-0.28656057202350871</v>
      </c>
      <c r="M77" s="62">
        <v>-0.49800312688993376</v>
      </c>
      <c r="N77" s="62">
        <v>-6.869773979451077E-2</v>
      </c>
      <c r="O77" s="62">
        <v>-6.2069689656019E-2</v>
      </c>
    </row>
    <row r="78" spans="1:29" s="60" customFormat="1">
      <c r="B78" s="61"/>
      <c r="C78" s="60" t="s">
        <v>39</v>
      </c>
      <c r="D78" s="62">
        <v>-5.2297259973999699E-2</v>
      </c>
      <c r="E78" s="62">
        <v>1.0793018474723803E-2</v>
      </c>
      <c r="F78" s="62">
        <v>-7.9810514755078166E-2</v>
      </c>
      <c r="G78" s="62">
        <v>-4.1576247818521206E-2</v>
      </c>
      <c r="H78" s="62">
        <v>-0.13198994211378612</v>
      </c>
      <c r="I78" s="62">
        <v>-1.9465822808687916E-2</v>
      </c>
      <c r="J78" s="62">
        <v>-4.0683641050410113E-2</v>
      </c>
      <c r="K78" s="62">
        <v>0.24619779207174464</v>
      </c>
      <c r="L78" s="62">
        <v>-0.27236507908463992</v>
      </c>
      <c r="M78" s="62">
        <v>-0.53304757263174218</v>
      </c>
      <c r="N78" s="62">
        <v>-9.5916575014901251E-2</v>
      </c>
      <c r="O78" s="62">
        <v>-6.7736173093906227E-2</v>
      </c>
    </row>
    <row r="79" spans="1:29" s="60" customFormat="1">
      <c r="B79" s="61"/>
      <c r="C79" s="60" t="s">
        <v>40</v>
      </c>
      <c r="D79" s="62">
        <v>-3.518859832117649E-2</v>
      </c>
      <c r="E79" s="62">
        <v>6.1227880883807373E-2</v>
      </c>
      <c r="F79" s="62">
        <v>-2.185355422712143E-3</v>
      </c>
      <c r="G79" s="62">
        <v>-2.8187753774597812E-3</v>
      </c>
      <c r="H79" s="62">
        <v>-8.7922552605258386E-2</v>
      </c>
      <c r="I79" s="62">
        <v>2.7927499609228246E-3</v>
      </c>
      <c r="J79" s="62">
        <v>1.2684379313598004E-2</v>
      </c>
      <c r="K79" s="62">
        <v>0.24808474396541991</v>
      </c>
      <c r="L79" s="62">
        <v>-0.24626682099897157</v>
      </c>
      <c r="M79" s="62">
        <v>-0.55673512471242448</v>
      </c>
      <c r="N79" s="62">
        <v>-5.4957630656491063E-2</v>
      </c>
      <c r="O79" s="62">
        <v>-4.1004143740969945E-2</v>
      </c>
    </row>
    <row r="80" spans="1:29" s="58" customFormat="1">
      <c r="B80" s="66"/>
      <c r="C80" s="60" t="s">
        <v>41</v>
      </c>
      <c r="D80" s="62">
        <v>1.0237234691924169E-2</v>
      </c>
      <c r="E80" s="62">
        <v>0.14691090632232306</v>
      </c>
      <c r="F80" s="62">
        <v>1.1002324234126171E-3</v>
      </c>
      <c r="G80" s="62">
        <v>5.8028596414309241E-2</v>
      </c>
      <c r="H80" s="62">
        <v>-3.0333848155483345E-2</v>
      </c>
      <c r="I80" s="62">
        <v>-1.1861517188578974E-2</v>
      </c>
      <c r="J80" s="62">
        <v>2.9000203980768635E-2</v>
      </c>
      <c r="K80" s="62">
        <v>0.29355703501916142</v>
      </c>
      <c r="L80" s="62">
        <v>-0.25850802552671415</v>
      </c>
      <c r="M80" s="62">
        <v>-0.57421321328649899</v>
      </c>
      <c r="N80" s="62">
        <v>1.7893552674563162E-2</v>
      </c>
      <c r="O80" s="62">
        <v>-2.8804103326136588E-2</v>
      </c>
    </row>
    <row r="81" spans="3:29" s="34" customFormat="1"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</row>
    <row r="82" spans="3:29" s="34" customFormat="1"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</row>
    <row r="83" spans="3:29" s="34" customFormat="1"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</row>
    <row r="84" spans="3:29" s="34" customFormat="1"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</row>
    <row r="85" spans="3:29" s="34" customFormat="1"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</row>
    <row r="86" spans="3:29" s="34" customFormat="1"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</row>
    <row r="87" spans="3:29" s="34" customFormat="1"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</row>
    <row r="88" spans="3:29"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3:29"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3:29"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5" spans="3:29">
      <c r="C95" s="30"/>
    </row>
    <row r="96" spans="3:29">
      <c r="O96" s="2"/>
      <c r="P96" s="2" t="str">
        <f>P69</f>
        <v>Source : MKG_destination - Octobre 2025</v>
      </c>
    </row>
    <row r="98" spans="3:3">
      <c r="C98" s="63" t="s">
        <v>63</v>
      </c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41" orientation="portrait" horizontalDpi="4294967292" verticalDpi="4294967292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DD32-4B1F-43A3-B3F3-9FD17B8D9EC5}">
  <sheetPr>
    <tabColor rgb="FF1B4395"/>
  </sheetPr>
  <dimension ref="A1:AE98"/>
  <sheetViews>
    <sheetView view="pageBreakPreview" zoomScale="80" zoomScaleNormal="80" zoomScaleSheetLayoutView="80" workbookViewId="0">
      <selection activeCell="O49" sqref="O49"/>
    </sheetView>
  </sheetViews>
  <sheetFormatPr baseColWidth="10" defaultColWidth="10.88671875" defaultRowHeight="13.2"/>
  <cols>
    <col min="1" max="1" width="45.44140625" style="3" bestFit="1" customWidth="1"/>
    <col min="2" max="2" width="1.5546875" style="3" customWidth="1"/>
    <col min="3" max="3" width="35.109375" style="3" customWidth="1"/>
    <col min="4" max="15" width="8.44140625" style="6" customWidth="1"/>
    <col min="16" max="16" width="15.44140625" style="6" customWidth="1"/>
    <col min="17" max="17" width="1.5546875" style="3" customWidth="1"/>
    <col min="18" max="29" width="10" style="6" customWidth="1"/>
    <col min="30" max="257" width="10.88671875" style="3"/>
    <col min="258" max="258" width="1.5546875" style="3" customWidth="1"/>
    <col min="259" max="259" width="35.109375" style="3" customWidth="1"/>
    <col min="260" max="271" width="8.44140625" style="3" customWidth="1"/>
    <col min="272" max="272" width="15.44140625" style="3" customWidth="1"/>
    <col min="273" max="273" width="1.5546875" style="3" customWidth="1"/>
    <col min="274" max="285" width="10" style="3" customWidth="1"/>
    <col min="286" max="513" width="10.88671875" style="3"/>
    <col min="514" max="514" width="1.5546875" style="3" customWidth="1"/>
    <col min="515" max="515" width="35.109375" style="3" customWidth="1"/>
    <col min="516" max="527" width="8.44140625" style="3" customWidth="1"/>
    <col min="528" max="528" width="15.44140625" style="3" customWidth="1"/>
    <col min="529" max="529" width="1.5546875" style="3" customWidth="1"/>
    <col min="530" max="541" width="10" style="3" customWidth="1"/>
    <col min="542" max="769" width="10.88671875" style="3"/>
    <col min="770" max="770" width="1.5546875" style="3" customWidth="1"/>
    <col min="771" max="771" width="35.109375" style="3" customWidth="1"/>
    <col min="772" max="783" width="8.44140625" style="3" customWidth="1"/>
    <col min="784" max="784" width="15.44140625" style="3" customWidth="1"/>
    <col min="785" max="785" width="1.5546875" style="3" customWidth="1"/>
    <col min="786" max="797" width="10" style="3" customWidth="1"/>
    <col min="798" max="1025" width="10.88671875" style="3"/>
    <col min="1026" max="1026" width="1.5546875" style="3" customWidth="1"/>
    <col min="1027" max="1027" width="35.109375" style="3" customWidth="1"/>
    <col min="1028" max="1039" width="8.44140625" style="3" customWidth="1"/>
    <col min="1040" max="1040" width="15.44140625" style="3" customWidth="1"/>
    <col min="1041" max="1041" width="1.5546875" style="3" customWidth="1"/>
    <col min="1042" max="1053" width="10" style="3" customWidth="1"/>
    <col min="1054" max="1281" width="10.88671875" style="3"/>
    <col min="1282" max="1282" width="1.5546875" style="3" customWidth="1"/>
    <col min="1283" max="1283" width="35.109375" style="3" customWidth="1"/>
    <col min="1284" max="1295" width="8.44140625" style="3" customWidth="1"/>
    <col min="1296" max="1296" width="15.44140625" style="3" customWidth="1"/>
    <col min="1297" max="1297" width="1.5546875" style="3" customWidth="1"/>
    <col min="1298" max="1309" width="10" style="3" customWidth="1"/>
    <col min="1310" max="1537" width="10.88671875" style="3"/>
    <col min="1538" max="1538" width="1.5546875" style="3" customWidth="1"/>
    <col min="1539" max="1539" width="35.109375" style="3" customWidth="1"/>
    <col min="1540" max="1551" width="8.44140625" style="3" customWidth="1"/>
    <col min="1552" max="1552" width="15.44140625" style="3" customWidth="1"/>
    <col min="1553" max="1553" width="1.5546875" style="3" customWidth="1"/>
    <col min="1554" max="1565" width="10" style="3" customWidth="1"/>
    <col min="1566" max="1793" width="10.88671875" style="3"/>
    <col min="1794" max="1794" width="1.5546875" style="3" customWidth="1"/>
    <col min="1795" max="1795" width="35.109375" style="3" customWidth="1"/>
    <col min="1796" max="1807" width="8.44140625" style="3" customWidth="1"/>
    <col min="1808" max="1808" width="15.44140625" style="3" customWidth="1"/>
    <col min="1809" max="1809" width="1.5546875" style="3" customWidth="1"/>
    <col min="1810" max="1821" width="10" style="3" customWidth="1"/>
    <col min="1822" max="2049" width="10.88671875" style="3"/>
    <col min="2050" max="2050" width="1.5546875" style="3" customWidth="1"/>
    <col min="2051" max="2051" width="35.109375" style="3" customWidth="1"/>
    <col min="2052" max="2063" width="8.44140625" style="3" customWidth="1"/>
    <col min="2064" max="2064" width="15.44140625" style="3" customWidth="1"/>
    <col min="2065" max="2065" width="1.5546875" style="3" customWidth="1"/>
    <col min="2066" max="2077" width="10" style="3" customWidth="1"/>
    <col min="2078" max="2305" width="10.88671875" style="3"/>
    <col min="2306" max="2306" width="1.5546875" style="3" customWidth="1"/>
    <col min="2307" max="2307" width="35.109375" style="3" customWidth="1"/>
    <col min="2308" max="2319" width="8.44140625" style="3" customWidth="1"/>
    <col min="2320" max="2320" width="15.44140625" style="3" customWidth="1"/>
    <col min="2321" max="2321" width="1.5546875" style="3" customWidth="1"/>
    <col min="2322" max="2333" width="10" style="3" customWidth="1"/>
    <col min="2334" max="2561" width="10.88671875" style="3"/>
    <col min="2562" max="2562" width="1.5546875" style="3" customWidth="1"/>
    <col min="2563" max="2563" width="35.109375" style="3" customWidth="1"/>
    <col min="2564" max="2575" width="8.44140625" style="3" customWidth="1"/>
    <col min="2576" max="2576" width="15.44140625" style="3" customWidth="1"/>
    <col min="2577" max="2577" width="1.5546875" style="3" customWidth="1"/>
    <col min="2578" max="2589" width="10" style="3" customWidth="1"/>
    <col min="2590" max="2817" width="10.88671875" style="3"/>
    <col min="2818" max="2818" width="1.5546875" style="3" customWidth="1"/>
    <col min="2819" max="2819" width="35.109375" style="3" customWidth="1"/>
    <col min="2820" max="2831" width="8.44140625" style="3" customWidth="1"/>
    <col min="2832" max="2832" width="15.44140625" style="3" customWidth="1"/>
    <col min="2833" max="2833" width="1.5546875" style="3" customWidth="1"/>
    <col min="2834" max="2845" width="10" style="3" customWidth="1"/>
    <col min="2846" max="3073" width="10.88671875" style="3"/>
    <col min="3074" max="3074" width="1.5546875" style="3" customWidth="1"/>
    <col min="3075" max="3075" width="35.109375" style="3" customWidth="1"/>
    <col min="3076" max="3087" width="8.44140625" style="3" customWidth="1"/>
    <col min="3088" max="3088" width="15.44140625" style="3" customWidth="1"/>
    <col min="3089" max="3089" width="1.5546875" style="3" customWidth="1"/>
    <col min="3090" max="3101" width="10" style="3" customWidth="1"/>
    <col min="3102" max="3329" width="10.88671875" style="3"/>
    <col min="3330" max="3330" width="1.5546875" style="3" customWidth="1"/>
    <col min="3331" max="3331" width="35.109375" style="3" customWidth="1"/>
    <col min="3332" max="3343" width="8.44140625" style="3" customWidth="1"/>
    <col min="3344" max="3344" width="15.44140625" style="3" customWidth="1"/>
    <col min="3345" max="3345" width="1.5546875" style="3" customWidth="1"/>
    <col min="3346" max="3357" width="10" style="3" customWidth="1"/>
    <col min="3358" max="3585" width="10.88671875" style="3"/>
    <col min="3586" max="3586" width="1.5546875" style="3" customWidth="1"/>
    <col min="3587" max="3587" width="35.109375" style="3" customWidth="1"/>
    <col min="3588" max="3599" width="8.44140625" style="3" customWidth="1"/>
    <col min="3600" max="3600" width="15.44140625" style="3" customWidth="1"/>
    <col min="3601" max="3601" width="1.5546875" style="3" customWidth="1"/>
    <col min="3602" max="3613" width="10" style="3" customWidth="1"/>
    <col min="3614" max="3841" width="10.88671875" style="3"/>
    <col min="3842" max="3842" width="1.5546875" style="3" customWidth="1"/>
    <col min="3843" max="3843" width="35.109375" style="3" customWidth="1"/>
    <col min="3844" max="3855" width="8.44140625" style="3" customWidth="1"/>
    <col min="3856" max="3856" width="15.44140625" style="3" customWidth="1"/>
    <col min="3857" max="3857" width="1.5546875" style="3" customWidth="1"/>
    <col min="3858" max="3869" width="10" style="3" customWidth="1"/>
    <col min="3870" max="4097" width="10.88671875" style="3"/>
    <col min="4098" max="4098" width="1.5546875" style="3" customWidth="1"/>
    <col min="4099" max="4099" width="35.109375" style="3" customWidth="1"/>
    <col min="4100" max="4111" width="8.44140625" style="3" customWidth="1"/>
    <col min="4112" max="4112" width="15.44140625" style="3" customWidth="1"/>
    <col min="4113" max="4113" width="1.5546875" style="3" customWidth="1"/>
    <col min="4114" max="4125" width="10" style="3" customWidth="1"/>
    <col min="4126" max="4353" width="10.88671875" style="3"/>
    <col min="4354" max="4354" width="1.5546875" style="3" customWidth="1"/>
    <col min="4355" max="4355" width="35.109375" style="3" customWidth="1"/>
    <col min="4356" max="4367" width="8.44140625" style="3" customWidth="1"/>
    <col min="4368" max="4368" width="15.44140625" style="3" customWidth="1"/>
    <col min="4369" max="4369" width="1.5546875" style="3" customWidth="1"/>
    <col min="4370" max="4381" width="10" style="3" customWidth="1"/>
    <col min="4382" max="4609" width="10.88671875" style="3"/>
    <col min="4610" max="4610" width="1.5546875" style="3" customWidth="1"/>
    <col min="4611" max="4611" width="35.109375" style="3" customWidth="1"/>
    <col min="4612" max="4623" width="8.44140625" style="3" customWidth="1"/>
    <col min="4624" max="4624" width="15.44140625" style="3" customWidth="1"/>
    <col min="4625" max="4625" width="1.5546875" style="3" customWidth="1"/>
    <col min="4626" max="4637" width="10" style="3" customWidth="1"/>
    <col min="4638" max="4865" width="10.88671875" style="3"/>
    <col min="4866" max="4866" width="1.5546875" style="3" customWidth="1"/>
    <col min="4867" max="4867" width="35.109375" style="3" customWidth="1"/>
    <col min="4868" max="4879" width="8.44140625" style="3" customWidth="1"/>
    <col min="4880" max="4880" width="15.44140625" style="3" customWidth="1"/>
    <col min="4881" max="4881" width="1.5546875" style="3" customWidth="1"/>
    <col min="4882" max="4893" width="10" style="3" customWidth="1"/>
    <col min="4894" max="5121" width="10.88671875" style="3"/>
    <col min="5122" max="5122" width="1.5546875" style="3" customWidth="1"/>
    <col min="5123" max="5123" width="35.109375" style="3" customWidth="1"/>
    <col min="5124" max="5135" width="8.44140625" style="3" customWidth="1"/>
    <col min="5136" max="5136" width="15.44140625" style="3" customWidth="1"/>
    <col min="5137" max="5137" width="1.5546875" style="3" customWidth="1"/>
    <col min="5138" max="5149" width="10" style="3" customWidth="1"/>
    <col min="5150" max="5377" width="10.88671875" style="3"/>
    <col min="5378" max="5378" width="1.5546875" style="3" customWidth="1"/>
    <col min="5379" max="5379" width="35.109375" style="3" customWidth="1"/>
    <col min="5380" max="5391" width="8.44140625" style="3" customWidth="1"/>
    <col min="5392" max="5392" width="15.44140625" style="3" customWidth="1"/>
    <col min="5393" max="5393" width="1.5546875" style="3" customWidth="1"/>
    <col min="5394" max="5405" width="10" style="3" customWidth="1"/>
    <col min="5406" max="5633" width="10.88671875" style="3"/>
    <col min="5634" max="5634" width="1.5546875" style="3" customWidth="1"/>
    <col min="5635" max="5635" width="35.109375" style="3" customWidth="1"/>
    <col min="5636" max="5647" width="8.44140625" style="3" customWidth="1"/>
    <col min="5648" max="5648" width="15.44140625" style="3" customWidth="1"/>
    <col min="5649" max="5649" width="1.5546875" style="3" customWidth="1"/>
    <col min="5650" max="5661" width="10" style="3" customWidth="1"/>
    <col min="5662" max="5889" width="10.88671875" style="3"/>
    <col min="5890" max="5890" width="1.5546875" style="3" customWidth="1"/>
    <col min="5891" max="5891" width="35.109375" style="3" customWidth="1"/>
    <col min="5892" max="5903" width="8.44140625" style="3" customWidth="1"/>
    <col min="5904" max="5904" width="15.44140625" style="3" customWidth="1"/>
    <col min="5905" max="5905" width="1.5546875" style="3" customWidth="1"/>
    <col min="5906" max="5917" width="10" style="3" customWidth="1"/>
    <col min="5918" max="6145" width="10.88671875" style="3"/>
    <col min="6146" max="6146" width="1.5546875" style="3" customWidth="1"/>
    <col min="6147" max="6147" width="35.109375" style="3" customWidth="1"/>
    <col min="6148" max="6159" width="8.44140625" style="3" customWidth="1"/>
    <col min="6160" max="6160" width="15.44140625" style="3" customWidth="1"/>
    <col min="6161" max="6161" width="1.5546875" style="3" customWidth="1"/>
    <col min="6162" max="6173" width="10" style="3" customWidth="1"/>
    <col min="6174" max="6401" width="10.88671875" style="3"/>
    <col min="6402" max="6402" width="1.5546875" style="3" customWidth="1"/>
    <col min="6403" max="6403" width="35.109375" style="3" customWidth="1"/>
    <col min="6404" max="6415" width="8.44140625" style="3" customWidth="1"/>
    <col min="6416" max="6416" width="15.44140625" style="3" customWidth="1"/>
    <col min="6417" max="6417" width="1.5546875" style="3" customWidth="1"/>
    <col min="6418" max="6429" width="10" style="3" customWidth="1"/>
    <col min="6430" max="6657" width="10.88671875" style="3"/>
    <col min="6658" max="6658" width="1.5546875" style="3" customWidth="1"/>
    <col min="6659" max="6659" width="35.109375" style="3" customWidth="1"/>
    <col min="6660" max="6671" width="8.44140625" style="3" customWidth="1"/>
    <col min="6672" max="6672" width="15.44140625" style="3" customWidth="1"/>
    <col min="6673" max="6673" width="1.5546875" style="3" customWidth="1"/>
    <col min="6674" max="6685" width="10" style="3" customWidth="1"/>
    <col min="6686" max="6913" width="10.88671875" style="3"/>
    <col min="6914" max="6914" width="1.5546875" style="3" customWidth="1"/>
    <col min="6915" max="6915" width="35.109375" style="3" customWidth="1"/>
    <col min="6916" max="6927" width="8.44140625" style="3" customWidth="1"/>
    <col min="6928" max="6928" width="15.44140625" style="3" customWidth="1"/>
    <col min="6929" max="6929" width="1.5546875" style="3" customWidth="1"/>
    <col min="6930" max="6941" width="10" style="3" customWidth="1"/>
    <col min="6942" max="7169" width="10.88671875" style="3"/>
    <col min="7170" max="7170" width="1.5546875" style="3" customWidth="1"/>
    <col min="7171" max="7171" width="35.109375" style="3" customWidth="1"/>
    <col min="7172" max="7183" width="8.44140625" style="3" customWidth="1"/>
    <col min="7184" max="7184" width="15.44140625" style="3" customWidth="1"/>
    <col min="7185" max="7185" width="1.5546875" style="3" customWidth="1"/>
    <col min="7186" max="7197" width="10" style="3" customWidth="1"/>
    <col min="7198" max="7425" width="10.88671875" style="3"/>
    <col min="7426" max="7426" width="1.5546875" style="3" customWidth="1"/>
    <col min="7427" max="7427" width="35.109375" style="3" customWidth="1"/>
    <col min="7428" max="7439" width="8.44140625" style="3" customWidth="1"/>
    <col min="7440" max="7440" width="15.44140625" style="3" customWidth="1"/>
    <col min="7441" max="7441" width="1.5546875" style="3" customWidth="1"/>
    <col min="7442" max="7453" width="10" style="3" customWidth="1"/>
    <col min="7454" max="7681" width="10.88671875" style="3"/>
    <col min="7682" max="7682" width="1.5546875" style="3" customWidth="1"/>
    <col min="7683" max="7683" width="35.109375" style="3" customWidth="1"/>
    <col min="7684" max="7695" width="8.44140625" style="3" customWidth="1"/>
    <col min="7696" max="7696" width="15.44140625" style="3" customWidth="1"/>
    <col min="7697" max="7697" width="1.5546875" style="3" customWidth="1"/>
    <col min="7698" max="7709" width="10" style="3" customWidth="1"/>
    <col min="7710" max="7937" width="10.88671875" style="3"/>
    <col min="7938" max="7938" width="1.5546875" style="3" customWidth="1"/>
    <col min="7939" max="7939" width="35.109375" style="3" customWidth="1"/>
    <col min="7940" max="7951" width="8.44140625" style="3" customWidth="1"/>
    <col min="7952" max="7952" width="15.44140625" style="3" customWidth="1"/>
    <col min="7953" max="7953" width="1.5546875" style="3" customWidth="1"/>
    <col min="7954" max="7965" width="10" style="3" customWidth="1"/>
    <col min="7966" max="8193" width="10.88671875" style="3"/>
    <col min="8194" max="8194" width="1.5546875" style="3" customWidth="1"/>
    <col min="8195" max="8195" width="35.109375" style="3" customWidth="1"/>
    <col min="8196" max="8207" width="8.44140625" style="3" customWidth="1"/>
    <col min="8208" max="8208" width="15.44140625" style="3" customWidth="1"/>
    <col min="8209" max="8209" width="1.5546875" style="3" customWidth="1"/>
    <col min="8210" max="8221" width="10" style="3" customWidth="1"/>
    <col min="8222" max="8449" width="10.88671875" style="3"/>
    <col min="8450" max="8450" width="1.5546875" style="3" customWidth="1"/>
    <col min="8451" max="8451" width="35.109375" style="3" customWidth="1"/>
    <col min="8452" max="8463" width="8.44140625" style="3" customWidth="1"/>
    <col min="8464" max="8464" width="15.44140625" style="3" customWidth="1"/>
    <col min="8465" max="8465" width="1.5546875" style="3" customWidth="1"/>
    <col min="8466" max="8477" width="10" style="3" customWidth="1"/>
    <col min="8478" max="8705" width="10.88671875" style="3"/>
    <col min="8706" max="8706" width="1.5546875" style="3" customWidth="1"/>
    <col min="8707" max="8707" width="35.109375" style="3" customWidth="1"/>
    <col min="8708" max="8719" width="8.44140625" style="3" customWidth="1"/>
    <col min="8720" max="8720" width="15.44140625" style="3" customWidth="1"/>
    <col min="8721" max="8721" width="1.5546875" style="3" customWidth="1"/>
    <col min="8722" max="8733" width="10" style="3" customWidth="1"/>
    <col min="8734" max="8961" width="10.88671875" style="3"/>
    <col min="8962" max="8962" width="1.5546875" style="3" customWidth="1"/>
    <col min="8963" max="8963" width="35.109375" style="3" customWidth="1"/>
    <col min="8964" max="8975" width="8.44140625" style="3" customWidth="1"/>
    <col min="8976" max="8976" width="15.44140625" style="3" customWidth="1"/>
    <col min="8977" max="8977" width="1.5546875" style="3" customWidth="1"/>
    <col min="8978" max="8989" width="10" style="3" customWidth="1"/>
    <col min="8990" max="9217" width="10.88671875" style="3"/>
    <col min="9218" max="9218" width="1.5546875" style="3" customWidth="1"/>
    <col min="9219" max="9219" width="35.109375" style="3" customWidth="1"/>
    <col min="9220" max="9231" width="8.44140625" style="3" customWidth="1"/>
    <col min="9232" max="9232" width="15.44140625" style="3" customWidth="1"/>
    <col min="9233" max="9233" width="1.5546875" style="3" customWidth="1"/>
    <col min="9234" max="9245" width="10" style="3" customWidth="1"/>
    <col min="9246" max="9473" width="10.88671875" style="3"/>
    <col min="9474" max="9474" width="1.5546875" style="3" customWidth="1"/>
    <col min="9475" max="9475" width="35.109375" style="3" customWidth="1"/>
    <col min="9476" max="9487" width="8.44140625" style="3" customWidth="1"/>
    <col min="9488" max="9488" width="15.44140625" style="3" customWidth="1"/>
    <col min="9489" max="9489" width="1.5546875" style="3" customWidth="1"/>
    <col min="9490" max="9501" width="10" style="3" customWidth="1"/>
    <col min="9502" max="9729" width="10.88671875" style="3"/>
    <col min="9730" max="9730" width="1.5546875" style="3" customWidth="1"/>
    <col min="9731" max="9731" width="35.109375" style="3" customWidth="1"/>
    <col min="9732" max="9743" width="8.44140625" style="3" customWidth="1"/>
    <col min="9744" max="9744" width="15.44140625" style="3" customWidth="1"/>
    <col min="9745" max="9745" width="1.5546875" style="3" customWidth="1"/>
    <col min="9746" max="9757" width="10" style="3" customWidth="1"/>
    <col min="9758" max="9985" width="10.88671875" style="3"/>
    <col min="9986" max="9986" width="1.5546875" style="3" customWidth="1"/>
    <col min="9987" max="9987" width="35.109375" style="3" customWidth="1"/>
    <col min="9988" max="9999" width="8.44140625" style="3" customWidth="1"/>
    <col min="10000" max="10000" width="15.44140625" style="3" customWidth="1"/>
    <col min="10001" max="10001" width="1.5546875" style="3" customWidth="1"/>
    <col min="10002" max="10013" width="10" style="3" customWidth="1"/>
    <col min="10014" max="10241" width="10.88671875" style="3"/>
    <col min="10242" max="10242" width="1.5546875" style="3" customWidth="1"/>
    <col min="10243" max="10243" width="35.109375" style="3" customWidth="1"/>
    <col min="10244" max="10255" width="8.44140625" style="3" customWidth="1"/>
    <col min="10256" max="10256" width="15.44140625" style="3" customWidth="1"/>
    <col min="10257" max="10257" width="1.5546875" style="3" customWidth="1"/>
    <col min="10258" max="10269" width="10" style="3" customWidth="1"/>
    <col min="10270" max="10497" width="10.88671875" style="3"/>
    <col min="10498" max="10498" width="1.5546875" style="3" customWidth="1"/>
    <col min="10499" max="10499" width="35.109375" style="3" customWidth="1"/>
    <col min="10500" max="10511" width="8.44140625" style="3" customWidth="1"/>
    <col min="10512" max="10512" width="15.44140625" style="3" customWidth="1"/>
    <col min="10513" max="10513" width="1.5546875" style="3" customWidth="1"/>
    <col min="10514" max="10525" width="10" style="3" customWidth="1"/>
    <col min="10526" max="10753" width="10.88671875" style="3"/>
    <col min="10754" max="10754" width="1.5546875" style="3" customWidth="1"/>
    <col min="10755" max="10755" width="35.109375" style="3" customWidth="1"/>
    <col min="10756" max="10767" width="8.44140625" style="3" customWidth="1"/>
    <col min="10768" max="10768" width="15.44140625" style="3" customWidth="1"/>
    <col min="10769" max="10769" width="1.5546875" style="3" customWidth="1"/>
    <col min="10770" max="10781" width="10" style="3" customWidth="1"/>
    <col min="10782" max="11009" width="10.88671875" style="3"/>
    <col min="11010" max="11010" width="1.5546875" style="3" customWidth="1"/>
    <col min="11011" max="11011" width="35.109375" style="3" customWidth="1"/>
    <col min="11012" max="11023" width="8.44140625" style="3" customWidth="1"/>
    <col min="11024" max="11024" width="15.44140625" style="3" customWidth="1"/>
    <col min="11025" max="11025" width="1.5546875" style="3" customWidth="1"/>
    <col min="11026" max="11037" width="10" style="3" customWidth="1"/>
    <col min="11038" max="11265" width="10.88671875" style="3"/>
    <col min="11266" max="11266" width="1.5546875" style="3" customWidth="1"/>
    <col min="11267" max="11267" width="35.109375" style="3" customWidth="1"/>
    <col min="11268" max="11279" width="8.44140625" style="3" customWidth="1"/>
    <col min="11280" max="11280" width="15.44140625" style="3" customWidth="1"/>
    <col min="11281" max="11281" width="1.5546875" style="3" customWidth="1"/>
    <col min="11282" max="11293" width="10" style="3" customWidth="1"/>
    <col min="11294" max="11521" width="10.88671875" style="3"/>
    <col min="11522" max="11522" width="1.5546875" style="3" customWidth="1"/>
    <col min="11523" max="11523" width="35.109375" style="3" customWidth="1"/>
    <col min="11524" max="11535" width="8.44140625" style="3" customWidth="1"/>
    <col min="11536" max="11536" width="15.44140625" style="3" customWidth="1"/>
    <col min="11537" max="11537" width="1.5546875" style="3" customWidth="1"/>
    <col min="11538" max="11549" width="10" style="3" customWidth="1"/>
    <col min="11550" max="11777" width="10.88671875" style="3"/>
    <col min="11778" max="11778" width="1.5546875" style="3" customWidth="1"/>
    <col min="11779" max="11779" width="35.109375" style="3" customWidth="1"/>
    <col min="11780" max="11791" width="8.44140625" style="3" customWidth="1"/>
    <col min="11792" max="11792" width="15.44140625" style="3" customWidth="1"/>
    <col min="11793" max="11793" width="1.5546875" style="3" customWidth="1"/>
    <col min="11794" max="11805" width="10" style="3" customWidth="1"/>
    <col min="11806" max="12033" width="10.88671875" style="3"/>
    <col min="12034" max="12034" width="1.5546875" style="3" customWidth="1"/>
    <col min="12035" max="12035" width="35.109375" style="3" customWidth="1"/>
    <col min="12036" max="12047" width="8.44140625" style="3" customWidth="1"/>
    <col min="12048" max="12048" width="15.44140625" style="3" customWidth="1"/>
    <col min="12049" max="12049" width="1.5546875" style="3" customWidth="1"/>
    <col min="12050" max="12061" width="10" style="3" customWidth="1"/>
    <col min="12062" max="12289" width="10.88671875" style="3"/>
    <col min="12290" max="12290" width="1.5546875" style="3" customWidth="1"/>
    <col min="12291" max="12291" width="35.109375" style="3" customWidth="1"/>
    <col min="12292" max="12303" width="8.44140625" style="3" customWidth="1"/>
    <col min="12304" max="12304" width="15.44140625" style="3" customWidth="1"/>
    <col min="12305" max="12305" width="1.5546875" style="3" customWidth="1"/>
    <col min="12306" max="12317" width="10" style="3" customWidth="1"/>
    <col min="12318" max="12545" width="10.88671875" style="3"/>
    <col min="12546" max="12546" width="1.5546875" style="3" customWidth="1"/>
    <col min="12547" max="12547" width="35.109375" style="3" customWidth="1"/>
    <col min="12548" max="12559" width="8.44140625" style="3" customWidth="1"/>
    <col min="12560" max="12560" width="15.44140625" style="3" customWidth="1"/>
    <col min="12561" max="12561" width="1.5546875" style="3" customWidth="1"/>
    <col min="12562" max="12573" width="10" style="3" customWidth="1"/>
    <col min="12574" max="12801" width="10.88671875" style="3"/>
    <col min="12802" max="12802" width="1.5546875" style="3" customWidth="1"/>
    <col min="12803" max="12803" width="35.109375" style="3" customWidth="1"/>
    <col min="12804" max="12815" width="8.44140625" style="3" customWidth="1"/>
    <col min="12816" max="12816" width="15.44140625" style="3" customWidth="1"/>
    <col min="12817" max="12817" width="1.5546875" style="3" customWidth="1"/>
    <col min="12818" max="12829" width="10" style="3" customWidth="1"/>
    <col min="12830" max="13057" width="10.88671875" style="3"/>
    <col min="13058" max="13058" width="1.5546875" style="3" customWidth="1"/>
    <col min="13059" max="13059" width="35.109375" style="3" customWidth="1"/>
    <col min="13060" max="13071" width="8.44140625" style="3" customWidth="1"/>
    <col min="13072" max="13072" width="15.44140625" style="3" customWidth="1"/>
    <col min="13073" max="13073" width="1.5546875" style="3" customWidth="1"/>
    <col min="13074" max="13085" width="10" style="3" customWidth="1"/>
    <col min="13086" max="13313" width="10.88671875" style="3"/>
    <col min="13314" max="13314" width="1.5546875" style="3" customWidth="1"/>
    <col min="13315" max="13315" width="35.109375" style="3" customWidth="1"/>
    <col min="13316" max="13327" width="8.44140625" style="3" customWidth="1"/>
    <col min="13328" max="13328" width="15.44140625" style="3" customWidth="1"/>
    <col min="13329" max="13329" width="1.5546875" style="3" customWidth="1"/>
    <col min="13330" max="13341" width="10" style="3" customWidth="1"/>
    <col min="13342" max="13569" width="10.88671875" style="3"/>
    <col min="13570" max="13570" width="1.5546875" style="3" customWidth="1"/>
    <col min="13571" max="13571" width="35.109375" style="3" customWidth="1"/>
    <col min="13572" max="13583" width="8.44140625" style="3" customWidth="1"/>
    <col min="13584" max="13584" width="15.44140625" style="3" customWidth="1"/>
    <col min="13585" max="13585" width="1.5546875" style="3" customWidth="1"/>
    <col min="13586" max="13597" width="10" style="3" customWidth="1"/>
    <col min="13598" max="13825" width="10.88671875" style="3"/>
    <col min="13826" max="13826" width="1.5546875" style="3" customWidth="1"/>
    <col min="13827" max="13827" width="35.109375" style="3" customWidth="1"/>
    <col min="13828" max="13839" width="8.44140625" style="3" customWidth="1"/>
    <col min="13840" max="13840" width="15.44140625" style="3" customWidth="1"/>
    <col min="13841" max="13841" width="1.5546875" style="3" customWidth="1"/>
    <col min="13842" max="13853" width="10" style="3" customWidth="1"/>
    <col min="13854" max="14081" width="10.88671875" style="3"/>
    <col min="14082" max="14082" width="1.5546875" style="3" customWidth="1"/>
    <col min="14083" max="14083" width="35.109375" style="3" customWidth="1"/>
    <col min="14084" max="14095" width="8.44140625" style="3" customWidth="1"/>
    <col min="14096" max="14096" width="15.44140625" style="3" customWidth="1"/>
    <col min="14097" max="14097" width="1.5546875" style="3" customWidth="1"/>
    <col min="14098" max="14109" width="10" style="3" customWidth="1"/>
    <col min="14110" max="14337" width="10.88671875" style="3"/>
    <col min="14338" max="14338" width="1.5546875" style="3" customWidth="1"/>
    <col min="14339" max="14339" width="35.109375" style="3" customWidth="1"/>
    <col min="14340" max="14351" width="8.44140625" style="3" customWidth="1"/>
    <col min="14352" max="14352" width="15.44140625" style="3" customWidth="1"/>
    <col min="14353" max="14353" width="1.5546875" style="3" customWidth="1"/>
    <col min="14354" max="14365" width="10" style="3" customWidth="1"/>
    <col min="14366" max="14593" width="10.88671875" style="3"/>
    <col min="14594" max="14594" width="1.5546875" style="3" customWidth="1"/>
    <col min="14595" max="14595" width="35.109375" style="3" customWidth="1"/>
    <col min="14596" max="14607" width="8.44140625" style="3" customWidth="1"/>
    <col min="14608" max="14608" width="15.44140625" style="3" customWidth="1"/>
    <col min="14609" max="14609" width="1.5546875" style="3" customWidth="1"/>
    <col min="14610" max="14621" width="10" style="3" customWidth="1"/>
    <col min="14622" max="14849" width="10.88671875" style="3"/>
    <col min="14850" max="14850" width="1.5546875" style="3" customWidth="1"/>
    <col min="14851" max="14851" width="35.109375" style="3" customWidth="1"/>
    <col min="14852" max="14863" width="8.44140625" style="3" customWidth="1"/>
    <col min="14864" max="14864" width="15.44140625" style="3" customWidth="1"/>
    <col min="14865" max="14865" width="1.5546875" style="3" customWidth="1"/>
    <col min="14866" max="14877" width="10" style="3" customWidth="1"/>
    <col min="14878" max="15105" width="10.88671875" style="3"/>
    <col min="15106" max="15106" width="1.5546875" style="3" customWidth="1"/>
    <col min="15107" max="15107" width="35.109375" style="3" customWidth="1"/>
    <col min="15108" max="15119" width="8.44140625" style="3" customWidth="1"/>
    <col min="15120" max="15120" width="15.44140625" style="3" customWidth="1"/>
    <col min="15121" max="15121" width="1.5546875" style="3" customWidth="1"/>
    <col min="15122" max="15133" width="10" style="3" customWidth="1"/>
    <col min="15134" max="15361" width="10.88671875" style="3"/>
    <col min="15362" max="15362" width="1.5546875" style="3" customWidth="1"/>
    <col min="15363" max="15363" width="35.109375" style="3" customWidth="1"/>
    <col min="15364" max="15375" width="8.44140625" style="3" customWidth="1"/>
    <col min="15376" max="15376" width="15.44140625" style="3" customWidth="1"/>
    <col min="15377" max="15377" width="1.5546875" style="3" customWidth="1"/>
    <col min="15378" max="15389" width="10" style="3" customWidth="1"/>
    <col min="15390" max="15617" width="10.88671875" style="3"/>
    <col min="15618" max="15618" width="1.5546875" style="3" customWidth="1"/>
    <col min="15619" max="15619" width="35.109375" style="3" customWidth="1"/>
    <col min="15620" max="15631" width="8.44140625" style="3" customWidth="1"/>
    <col min="15632" max="15632" width="15.44140625" style="3" customWidth="1"/>
    <col min="15633" max="15633" width="1.5546875" style="3" customWidth="1"/>
    <col min="15634" max="15645" width="10" style="3" customWidth="1"/>
    <col min="15646" max="15873" width="10.88671875" style="3"/>
    <col min="15874" max="15874" width="1.5546875" style="3" customWidth="1"/>
    <col min="15875" max="15875" width="35.109375" style="3" customWidth="1"/>
    <col min="15876" max="15887" width="8.44140625" style="3" customWidth="1"/>
    <col min="15888" max="15888" width="15.44140625" style="3" customWidth="1"/>
    <col min="15889" max="15889" width="1.5546875" style="3" customWidth="1"/>
    <col min="15890" max="15901" width="10" style="3" customWidth="1"/>
    <col min="15902" max="16129" width="10.88671875" style="3"/>
    <col min="16130" max="16130" width="1.5546875" style="3" customWidth="1"/>
    <col min="16131" max="16131" width="35.109375" style="3" customWidth="1"/>
    <col min="16132" max="16143" width="8.44140625" style="3" customWidth="1"/>
    <col min="16144" max="16144" width="15.44140625" style="3" customWidth="1"/>
    <col min="16145" max="16145" width="1.5546875" style="3" customWidth="1"/>
    <col min="16146" max="16157" width="10" style="3" customWidth="1"/>
    <col min="16158" max="16384" width="10.88671875" style="3"/>
  </cols>
  <sheetData>
    <row r="1" spans="1:31" ht="24"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31" ht="24"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4" spans="1:31" ht="24"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31" s="21" customFormat="1" ht="24.6">
      <c r="B5" s="43" t="s">
        <v>61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31" ht="24">
      <c r="C6" s="1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31" s="21" customFormat="1" ht="48" customHeight="1">
      <c r="C7" s="15" t="s">
        <v>38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31" s="21" customFormat="1" ht="16.5" customHeight="1">
      <c r="A8" s="21" t="s">
        <v>576</v>
      </c>
      <c r="C8" s="18" t="s">
        <v>4</v>
      </c>
      <c r="D8" s="19">
        <v>0.59113308911917684</v>
      </c>
      <c r="E8" s="19">
        <v>0.64595166534734028</v>
      </c>
      <c r="F8" s="19">
        <v>0.68342423793853402</v>
      </c>
      <c r="G8" s="19">
        <v>0.78550440744368266</v>
      </c>
      <c r="H8" s="19">
        <v>0.77224138177759338</v>
      </c>
      <c r="I8" s="19">
        <v>0.83493622475409013</v>
      </c>
      <c r="J8" s="19">
        <v>0.73470490852234938</v>
      </c>
      <c r="K8" s="19">
        <v>0.62416348196538307</v>
      </c>
      <c r="L8" s="19">
        <v>0.7656928874206862</v>
      </c>
      <c r="M8" s="19">
        <v>0.7919156525628821</v>
      </c>
      <c r="N8" s="19" t="s">
        <v>65</v>
      </c>
      <c r="O8" s="19" t="s">
        <v>65</v>
      </c>
      <c r="P8" s="19">
        <v>0.722890077694887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1:31" s="21" customFormat="1" ht="16.5" customHeight="1">
      <c r="A9" s="21" t="s">
        <v>577</v>
      </c>
      <c r="C9" s="18" t="s">
        <v>5</v>
      </c>
      <c r="D9" s="20">
        <v>67.631405533208522</v>
      </c>
      <c r="E9" s="20">
        <v>67.330437674544356</v>
      </c>
      <c r="F9" s="20">
        <v>70.985250373839946</v>
      </c>
      <c r="G9" s="20">
        <v>74.982519492489686</v>
      </c>
      <c r="H9" s="20">
        <v>77.747523047345496</v>
      </c>
      <c r="I9" s="20">
        <v>97.938258360691194</v>
      </c>
      <c r="J9" s="20">
        <v>73.252358955575289</v>
      </c>
      <c r="K9" s="20">
        <v>62.932653642625354</v>
      </c>
      <c r="L9" s="20">
        <v>84.519054582300853</v>
      </c>
      <c r="M9" s="20">
        <v>82.979902894725882</v>
      </c>
      <c r="N9" s="20" t="s">
        <v>65</v>
      </c>
      <c r="O9" s="20" t="s">
        <v>65</v>
      </c>
      <c r="P9" s="46">
        <v>76.900503853303093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2"/>
      <c r="AD9" s="22"/>
      <c r="AE9" s="22"/>
    </row>
    <row r="10" spans="1:31" s="21" customFormat="1" ht="16.5" customHeight="1">
      <c r="A10" s="21" t="s">
        <v>578</v>
      </c>
      <c r="C10" s="18" t="s">
        <v>6</v>
      </c>
      <c r="D10" s="20">
        <v>39.979161674317346</v>
      </c>
      <c r="E10" s="20">
        <v>43.492208344437223</v>
      </c>
      <c r="F10" s="20">
        <v>48.513040641617607</v>
      </c>
      <c r="G10" s="20">
        <v>58.899099542582498</v>
      </c>
      <c r="H10" s="20">
        <v>60.039854627867378</v>
      </c>
      <c r="I10" s="20">
        <v>81.772199694666199</v>
      </c>
      <c r="J10" s="20">
        <v>53.818867685502241</v>
      </c>
      <c r="K10" s="20">
        <v>39.280264226902489</v>
      </c>
      <c r="L10" s="20">
        <v>64.715638945188516</v>
      </c>
      <c r="M10" s="20">
        <v>65.713083950481433</v>
      </c>
      <c r="N10" s="20" t="s">
        <v>65</v>
      </c>
      <c r="O10" s="20" t="s">
        <v>65</v>
      </c>
      <c r="P10" s="46">
        <v>55.59061120529023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2"/>
    </row>
    <row r="11" spans="1:31" s="21" customFormat="1" ht="6" customHeight="1"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31" s="21" customFormat="1" ht="6" customHeight="1">
      <c r="D12" s="23"/>
      <c r="E12" s="23"/>
      <c r="F12" s="23"/>
      <c r="G12" s="23"/>
      <c r="H12" s="23"/>
      <c r="I12" s="23"/>
      <c r="J12" s="23"/>
      <c r="K12" s="22"/>
      <c r="L12" s="22"/>
      <c r="M12" s="22"/>
      <c r="N12" s="22"/>
      <c r="O12" s="22"/>
      <c r="P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31" s="21" customFormat="1" ht="16.5" customHeight="1">
      <c r="C13" s="24" t="s">
        <v>64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31" s="21" customFormat="1" ht="16.5" customHeight="1">
      <c r="A14" s="21" t="s">
        <v>579</v>
      </c>
      <c r="C14" s="25" t="s">
        <v>7</v>
      </c>
      <c r="D14" s="26">
        <v>1.0995366851380917</v>
      </c>
      <c r="E14" s="26">
        <v>6.069701580836373</v>
      </c>
      <c r="F14" s="26">
        <v>-3.731612746173818</v>
      </c>
      <c r="G14" s="26">
        <v>7.3951991373073849</v>
      </c>
      <c r="H14" s="26">
        <v>4.3673004188072522</v>
      </c>
      <c r="I14" s="26">
        <v>11.196426648541602</v>
      </c>
      <c r="J14" s="26">
        <v>5.3930094255747241</v>
      </c>
      <c r="K14" s="26">
        <v>-3.0703749471934549</v>
      </c>
      <c r="L14" s="26">
        <v>5.8376516492408825E-2</v>
      </c>
      <c r="M14" s="26">
        <v>0.32522336509274163</v>
      </c>
      <c r="N14" s="26" t="s">
        <v>65</v>
      </c>
      <c r="O14" s="26" t="s">
        <v>65</v>
      </c>
      <c r="P14" s="26">
        <v>2.8416338161267429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31" s="21" customFormat="1" ht="16.5" customHeight="1">
      <c r="A15" s="21" t="s">
        <v>580</v>
      </c>
      <c r="C15" s="25" t="s">
        <v>8</v>
      </c>
      <c r="D15" s="47">
        <v>-3.0540684251587513E-2</v>
      </c>
      <c r="E15" s="47">
        <v>-4.7304829274490312E-2</v>
      </c>
      <c r="F15" s="47">
        <v>-6.8459444091765298E-2</v>
      </c>
      <c r="G15" s="47">
        <v>-4.7741594135736198E-3</v>
      </c>
      <c r="H15" s="47">
        <v>-3.3086213394157626E-2</v>
      </c>
      <c r="I15" s="47">
        <v>9.9406811065182454E-2</v>
      </c>
      <c r="J15" s="47">
        <v>-0.29657992052956972</v>
      </c>
      <c r="K15" s="47">
        <v>-0.4263401473950954</v>
      </c>
      <c r="L15" s="47">
        <v>-3.2119453408057219E-2</v>
      </c>
      <c r="M15" s="47">
        <v>-4.1067948643292329E-2</v>
      </c>
      <c r="N15" s="47" t="s">
        <v>65</v>
      </c>
      <c r="O15" s="47" t="s">
        <v>65</v>
      </c>
      <c r="P15" s="47">
        <v>-9.8775814388558758E-2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31" s="21" customFormat="1" ht="16.5" customHeight="1">
      <c r="A16" s="21" t="s">
        <v>581</v>
      </c>
      <c r="C16" s="25" t="s">
        <v>9</v>
      </c>
      <c r="D16" s="47">
        <v>-1.216649409812931E-2</v>
      </c>
      <c r="E16" s="47">
        <v>5.1499603776369085E-2</v>
      </c>
      <c r="F16" s="47">
        <v>-0.1166896914718254</v>
      </c>
      <c r="G16" s="47">
        <v>9.8660150013329284E-2</v>
      </c>
      <c r="H16" s="47">
        <v>2.4874070294868433E-2</v>
      </c>
      <c r="I16" s="47">
        <v>0.26966829321832386</v>
      </c>
      <c r="J16" s="47">
        <v>-0.24085589785388739</v>
      </c>
      <c r="K16" s="47">
        <v>-0.45323645179229255</v>
      </c>
      <c r="L16" s="47">
        <v>-3.1380977116933995E-2</v>
      </c>
      <c r="M16" s="47">
        <v>-3.7113573416053258E-2</v>
      </c>
      <c r="N16" s="47" t="s">
        <v>65</v>
      </c>
      <c r="O16" s="47" t="s">
        <v>65</v>
      </c>
      <c r="P16" s="47">
        <v>-6.1899702651568078E-2</v>
      </c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</row>
    <row r="17" spans="1:31" s="21" customFormat="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600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</row>
    <row r="18" spans="1:31" ht="13.5" customHeight="1">
      <c r="C18" s="30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31">
      <c r="D19" s="13"/>
      <c r="P19" s="14"/>
    </row>
    <row r="20" spans="1:31" s="21" customFormat="1" ht="48" customHeight="1">
      <c r="C20" s="15" t="s">
        <v>39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1:31" s="21" customFormat="1" ht="16.5" customHeight="1">
      <c r="A21" s="21" t="s">
        <v>582</v>
      </c>
      <c r="C21" s="18" t="s">
        <v>4</v>
      </c>
      <c r="D21" s="19">
        <v>0.63030593244716671</v>
      </c>
      <c r="E21" s="19">
        <v>0.65990170580809804</v>
      </c>
      <c r="F21" s="19">
        <v>0.72894256366661903</v>
      </c>
      <c r="G21" s="19">
        <v>0.78878753453717965</v>
      </c>
      <c r="H21" s="19">
        <v>0.76489696303043841</v>
      </c>
      <c r="I21" s="19">
        <v>0.84602255495919931</v>
      </c>
      <c r="J21" s="19">
        <v>0.73517915920205501</v>
      </c>
      <c r="K21" s="19">
        <v>0.62474605240489012</v>
      </c>
      <c r="L21" s="19">
        <v>0.78942170781763699</v>
      </c>
      <c r="M21" s="19">
        <v>0.82101577644982893</v>
      </c>
      <c r="N21" s="19" t="s">
        <v>65</v>
      </c>
      <c r="O21" s="19" t="s">
        <v>65</v>
      </c>
      <c r="P21" s="19">
        <v>0.73906313878917151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spans="1:31" s="21" customFormat="1" ht="16.5" customHeight="1">
      <c r="A22" s="21" t="s">
        <v>583</v>
      </c>
      <c r="C22" s="18" t="s">
        <v>5</v>
      </c>
      <c r="D22" s="20">
        <v>105.74565374497892</v>
      </c>
      <c r="E22" s="20">
        <v>101.90338225643094</v>
      </c>
      <c r="F22" s="20">
        <v>112.79408602023616</v>
      </c>
      <c r="G22" s="20">
        <v>116.76260194827061</v>
      </c>
      <c r="H22" s="20">
        <v>126.40910944276077</v>
      </c>
      <c r="I22" s="20">
        <v>155.39959488388874</v>
      </c>
      <c r="J22" s="20">
        <v>111.8380666561316</v>
      </c>
      <c r="K22" s="20">
        <v>91.530057110347045</v>
      </c>
      <c r="L22" s="20">
        <v>139.38807082222141</v>
      </c>
      <c r="M22" s="20">
        <v>130.48476440791913</v>
      </c>
      <c r="N22" s="20" t="s">
        <v>65</v>
      </c>
      <c r="O22" s="20" t="s">
        <v>65</v>
      </c>
      <c r="P22" s="46">
        <v>120.83937481851356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2"/>
      <c r="AD22" s="22"/>
      <c r="AE22" s="22"/>
    </row>
    <row r="23" spans="1:31" s="21" customFormat="1" ht="16.5" customHeight="1">
      <c r="A23" s="21" t="s">
        <v>584</v>
      </c>
      <c r="C23" s="18" t="s">
        <v>6</v>
      </c>
      <c r="D23" s="20">
        <v>66.652112885964172</v>
      </c>
      <c r="E23" s="20">
        <v>67.246215778633456</v>
      </c>
      <c r="F23" s="20">
        <v>82.220410230024115</v>
      </c>
      <c r="G23" s="20">
        <v>92.100884916922467</v>
      </c>
      <c r="H23" s="20">
        <v>96.689943912150028</v>
      </c>
      <c r="I23" s="20">
        <v>131.47156230329207</v>
      </c>
      <c r="J23" s="20">
        <v>82.221015811038228</v>
      </c>
      <c r="K23" s="20">
        <v>57.183041856083463</v>
      </c>
      <c r="L23" s="20">
        <v>110.03596891788375</v>
      </c>
      <c r="M23" s="20">
        <v>107.13005016524073</v>
      </c>
      <c r="N23" s="20" t="s">
        <v>65</v>
      </c>
      <c r="O23" s="20" t="s">
        <v>65</v>
      </c>
      <c r="P23" s="46">
        <v>89.307927642691809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2"/>
    </row>
    <row r="24" spans="1:31" s="21" customFormat="1" ht="6" customHeight="1"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1" s="21" customFormat="1" ht="6" customHeight="1">
      <c r="D25" s="23"/>
      <c r="E25" s="23"/>
      <c r="F25" s="23"/>
      <c r="G25" s="23"/>
      <c r="H25" s="23"/>
      <c r="I25" s="23"/>
      <c r="J25" s="23"/>
      <c r="K25" s="22"/>
      <c r="L25" s="22"/>
      <c r="M25" s="22"/>
      <c r="N25" s="22"/>
      <c r="O25" s="22"/>
      <c r="P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</row>
    <row r="26" spans="1:31" s="21" customFormat="1" ht="16.5" customHeight="1">
      <c r="C26" s="24" t="s">
        <v>64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</row>
    <row r="27" spans="1:31" s="21" customFormat="1" ht="16.5" customHeight="1">
      <c r="A27" s="21" t="s">
        <v>585</v>
      </c>
      <c r="C27" s="25" t="s">
        <v>7</v>
      </c>
      <c r="D27" s="26">
        <v>-1.0121683985877983</v>
      </c>
      <c r="E27" s="26">
        <v>1.5350760696792753</v>
      </c>
      <c r="F27" s="26">
        <v>-2.7776525765619842</v>
      </c>
      <c r="G27" s="26">
        <v>5.7229272350674538</v>
      </c>
      <c r="H27" s="26">
        <v>3.6863970935508972</v>
      </c>
      <c r="I27" s="26">
        <v>12.838204240313523</v>
      </c>
      <c r="J27" s="26">
        <v>7.2390884206836814</v>
      </c>
      <c r="K27" s="26">
        <v>-2.703937221933661</v>
      </c>
      <c r="L27" s="26">
        <v>0.17871756978172781</v>
      </c>
      <c r="M27" s="26">
        <v>1.3752393565247045</v>
      </c>
      <c r="N27" s="26" t="s">
        <v>65</v>
      </c>
      <c r="O27" s="26" t="s">
        <v>65</v>
      </c>
      <c r="P27" s="26">
        <v>2.6073852290404043</v>
      </c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spans="1:31" s="21" customFormat="1" ht="16.5" customHeight="1">
      <c r="A28" s="21" t="s">
        <v>586</v>
      </c>
      <c r="C28" s="25" t="s">
        <v>8</v>
      </c>
      <c r="D28" s="47">
        <v>6.8669629049269432E-3</v>
      </c>
      <c r="E28" s="47">
        <v>-1.7783661639395598E-3</v>
      </c>
      <c r="F28" s="47">
        <v>-2.4572589372982123E-2</v>
      </c>
      <c r="G28" s="47">
        <v>-1.088966139716907E-2</v>
      </c>
      <c r="H28" s="47">
        <v>-3.8912273186176849E-3</v>
      </c>
      <c r="I28" s="47">
        <v>0.10875503097309913</v>
      </c>
      <c r="J28" s="47">
        <v>-0.24817076097547841</v>
      </c>
      <c r="K28" s="47">
        <v>-0.43551418631232564</v>
      </c>
      <c r="L28" s="47">
        <v>-1.6818646124996173E-2</v>
      </c>
      <c r="M28" s="47">
        <v>-3.6992233857813583E-2</v>
      </c>
      <c r="N28" s="47" t="s">
        <v>65</v>
      </c>
      <c r="O28" s="47" t="s">
        <v>65</v>
      </c>
      <c r="P28" s="47">
        <v>-7.0403368978383729E-2</v>
      </c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31" s="21" customFormat="1" ht="16.5" customHeight="1">
      <c r="A29" s="21" t="s">
        <v>587</v>
      </c>
      <c r="C29" s="25" t="s">
        <v>9</v>
      </c>
      <c r="D29" s="47">
        <v>-9.0461378934203474E-3</v>
      </c>
      <c r="E29" s="47">
        <v>2.1995489944102831E-2</v>
      </c>
      <c r="F29" s="47">
        <v>-6.0377136902107442E-2</v>
      </c>
      <c r="G29" s="47">
        <v>6.6487723123898723E-2</v>
      </c>
      <c r="H29" s="47">
        <v>4.6546768271483296E-2</v>
      </c>
      <c r="I29" s="47">
        <v>0.30710536503392527</v>
      </c>
      <c r="J29" s="47">
        <v>-0.16605466834253146</v>
      </c>
      <c r="K29" s="47">
        <v>-0.45893192695547647</v>
      </c>
      <c r="L29" s="47">
        <v>-1.4587766509467803E-2</v>
      </c>
      <c r="M29" s="47">
        <v>-2.058660703617643E-2</v>
      </c>
      <c r="N29" s="47" t="s">
        <v>65</v>
      </c>
      <c r="O29" s="47" t="s">
        <v>65</v>
      </c>
      <c r="P29" s="47">
        <v>-3.6408236504599012E-2</v>
      </c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  <row r="30" spans="1:31" s="21" customFormat="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+P17</f>
        <v>Source : MKG_destination - Octobre 2025</v>
      </c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1:31">
      <c r="P31" s="14"/>
    </row>
    <row r="32" spans="1:31">
      <c r="P32" s="14"/>
    </row>
    <row r="33" spans="1:31" s="21" customFormat="1" ht="48" customHeight="1">
      <c r="C33" s="15" t="s">
        <v>40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spans="1:31" s="21" customFormat="1" ht="16.5" customHeight="1">
      <c r="A34" s="21" t="s">
        <v>588</v>
      </c>
      <c r="C34" s="18" t="s">
        <v>4</v>
      </c>
      <c r="D34" s="19">
        <v>0.66748348427902049</v>
      </c>
      <c r="E34" s="19">
        <v>0.67107186133427166</v>
      </c>
      <c r="F34" s="19">
        <v>0.74349866994531788</v>
      </c>
      <c r="G34" s="19">
        <v>0.80969998681002386</v>
      </c>
      <c r="H34" s="19">
        <v>0.80794599582243309</v>
      </c>
      <c r="I34" s="19">
        <v>0.87364137702496958</v>
      </c>
      <c r="J34" s="19">
        <v>0.80128092057759437</v>
      </c>
      <c r="K34" s="19">
        <v>0.68109770129637681</v>
      </c>
      <c r="L34" s="19">
        <v>0.82928232285138481</v>
      </c>
      <c r="M34" s="19">
        <v>0.84739269679277951</v>
      </c>
      <c r="N34" s="19" t="s">
        <v>65</v>
      </c>
      <c r="O34" s="19" t="s">
        <v>65</v>
      </c>
      <c r="P34" s="19">
        <v>0.7738068634613261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spans="1:31" s="21" customFormat="1" ht="16.5" customHeight="1">
      <c r="A35" s="21" t="s">
        <v>589</v>
      </c>
      <c r="C35" s="18" t="s">
        <v>5</v>
      </c>
      <c r="D35" s="20">
        <v>158.60523606262356</v>
      </c>
      <c r="E35" s="20">
        <v>151.66222815141643</v>
      </c>
      <c r="F35" s="20">
        <v>165.10055375740916</v>
      </c>
      <c r="G35" s="20">
        <v>173.55795015314169</v>
      </c>
      <c r="H35" s="20">
        <v>187.72639771991922</v>
      </c>
      <c r="I35" s="20">
        <v>228.6309074768719</v>
      </c>
      <c r="J35" s="20">
        <v>167.08468344126277</v>
      </c>
      <c r="K35" s="20">
        <v>138.22413226918661</v>
      </c>
      <c r="L35" s="20">
        <v>204.85371349673409</v>
      </c>
      <c r="M35" s="20">
        <v>194.32916460640823</v>
      </c>
      <c r="N35" s="20" t="s">
        <v>65</v>
      </c>
      <c r="O35" s="20" t="s">
        <v>65</v>
      </c>
      <c r="P35" s="46">
        <v>179.14219356180305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2"/>
      <c r="AD35" s="22"/>
      <c r="AE35" s="22"/>
    </row>
    <row r="36" spans="1:31" s="21" customFormat="1" ht="16.5" customHeight="1">
      <c r="A36" s="21" t="s">
        <v>590</v>
      </c>
      <c r="C36" s="18" t="s">
        <v>6</v>
      </c>
      <c r="D36" s="20">
        <v>105.86637559197652</v>
      </c>
      <c r="E36" s="20">
        <v>101.77625373967399</v>
      </c>
      <c r="F36" s="20">
        <v>122.75204212586915</v>
      </c>
      <c r="G36" s="20">
        <v>140.52986994977363</v>
      </c>
      <c r="H36" s="20">
        <v>151.67279134797826</v>
      </c>
      <c r="I36" s="20">
        <v>199.74142083856279</v>
      </c>
      <c r="J36" s="20">
        <v>133.88176896223098</v>
      </c>
      <c r="K36" s="20">
        <v>94.144138752229352</v>
      </c>
      <c r="L36" s="20">
        <v>169.88156337330375</v>
      </c>
      <c r="M36" s="20">
        <v>164.67311486131223</v>
      </c>
      <c r="N36" s="20" t="s">
        <v>65</v>
      </c>
      <c r="O36" s="20" t="s">
        <v>65</v>
      </c>
      <c r="P36" s="46">
        <v>138.62145891364059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2"/>
    </row>
    <row r="37" spans="1:31" s="21" customFormat="1" ht="6" customHeight="1"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1:31" s="21" customFormat="1" ht="6" customHeight="1">
      <c r="D38" s="23"/>
      <c r="E38" s="23"/>
      <c r="F38" s="23"/>
      <c r="G38" s="23"/>
      <c r="H38" s="23"/>
      <c r="I38" s="23"/>
      <c r="J38" s="23"/>
      <c r="K38" s="22"/>
      <c r="L38" s="22"/>
      <c r="M38" s="22"/>
      <c r="N38" s="22"/>
      <c r="O38" s="22"/>
      <c r="P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spans="1:31" s="21" customFormat="1" ht="16.5" customHeight="1">
      <c r="C39" s="24" t="s">
        <v>64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31" s="21" customFormat="1" ht="16.5" customHeight="1">
      <c r="A40" s="21" t="s">
        <v>591</v>
      </c>
      <c r="C40" s="25" t="s">
        <v>7</v>
      </c>
      <c r="D40" s="26">
        <v>2.0991554343591234</v>
      </c>
      <c r="E40" s="26">
        <v>1.6927852805428967</v>
      </c>
      <c r="F40" s="26">
        <v>-1.9986991263598486</v>
      </c>
      <c r="G40" s="26">
        <v>4.276149735871293</v>
      </c>
      <c r="H40" s="26">
        <v>3.3468435274143893</v>
      </c>
      <c r="I40" s="26">
        <v>9.3297248399844097</v>
      </c>
      <c r="J40" s="26">
        <v>9.2041124981102058</v>
      </c>
      <c r="K40" s="26">
        <v>-1.6148539138259088</v>
      </c>
      <c r="L40" s="26">
        <v>1.0843854564957622</v>
      </c>
      <c r="M40" s="26">
        <v>1.4312340224173492</v>
      </c>
      <c r="N40" s="26" t="s">
        <v>65</v>
      </c>
      <c r="O40" s="26" t="s">
        <v>65</v>
      </c>
      <c r="P40" s="26">
        <v>2.9334423382519459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1:31" s="21" customFormat="1" ht="16.5" customHeight="1">
      <c r="A41" s="21" t="s">
        <v>592</v>
      </c>
      <c r="C41" s="25" t="s">
        <v>8</v>
      </c>
      <c r="D41" s="47">
        <v>4.2783906200938304E-5</v>
      </c>
      <c r="E41" s="47">
        <v>-1.3249192934805532E-4</v>
      </c>
      <c r="F41" s="47">
        <v>-1.5011183626684521E-2</v>
      </c>
      <c r="G41" s="47">
        <v>-4.4764400453684017E-3</v>
      </c>
      <c r="H41" s="47">
        <v>3.6979867149504742E-3</v>
      </c>
      <c r="I41" s="47">
        <v>0.14931936530272472</v>
      </c>
      <c r="J41" s="47">
        <v>-0.19394368019088426</v>
      </c>
      <c r="K41" s="47">
        <v>-0.38278979284155268</v>
      </c>
      <c r="L41" s="47">
        <v>2.118506582739732E-2</v>
      </c>
      <c r="M41" s="47">
        <v>-1.112424458253114E-2</v>
      </c>
      <c r="N41" s="47" t="s">
        <v>65</v>
      </c>
      <c r="O41" s="47" t="s">
        <v>65</v>
      </c>
      <c r="P41" s="47">
        <v>-4.4673352097071573E-2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31" s="21" customFormat="1" ht="16.5" customHeight="1">
      <c r="A42" s="21" t="s">
        <v>593</v>
      </c>
      <c r="C42" s="25" t="s">
        <v>9</v>
      </c>
      <c r="D42" s="47">
        <v>3.2514113357103636E-2</v>
      </c>
      <c r="E42" s="47">
        <v>2.5741948225834976E-2</v>
      </c>
      <c r="F42" s="47">
        <v>-4.0796818993330652E-2</v>
      </c>
      <c r="G42" s="47">
        <v>5.1030068840360432E-2</v>
      </c>
      <c r="H42" s="47">
        <v>4.7072001424139032E-2</v>
      </c>
      <c r="I42" s="47">
        <v>0.28673096408584531</v>
      </c>
      <c r="J42" s="47">
        <v>-8.9338254869309131E-2</v>
      </c>
      <c r="K42" s="47">
        <v>-0.39708466115180419</v>
      </c>
      <c r="L42" s="47">
        <v>3.4715200060852602E-2</v>
      </c>
      <c r="M42" s="47">
        <v>5.8646642776742919E-3</v>
      </c>
      <c r="N42" s="47" t="s">
        <v>65</v>
      </c>
      <c r="O42" s="47" t="s">
        <v>65</v>
      </c>
      <c r="P42" s="47">
        <v>-7.0306472103451867E-3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</row>
    <row r="43" spans="1:31" s="21" customFormat="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+P30</f>
        <v>Source : MKG_destination - Octobre 2025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spans="1:31">
      <c r="P44" s="14"/>
    </row>
    <row r="46" spans="1:31" s="21" customFormat="1" ht="48" customHeight="1">
      <c r="C46" s="15" t="s">
        <v>41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</row>
    <row r="47" spans="1:31" s="21" customFormat="1" ht="16.5" customHeight="1">
      <c r="A47" s="21" t="s">
        <v>594</v>
      </c>
      <c r="C47" s="18" t="s">
        <v>4</v>
      </c>
      <c r="D47" s="19">
        <v>0.65316601314525013</v>
      </c>
      <c r="E47" s="19">
        <v>0.63923066809994822</v>
      </c>
      <c r="F47" s="19">
        <v>0.73388894323485843</v>
      </c>
      <c r="G47" s="19">
        <v>0.79633798157484048</v>
      </c>
      <c r="H47" s="19">
        <v>0.81897141819400987</v>
      </c>
      <c r="I47" s="19">
        <v>0.8858629674193913</v>
      </c>
      <c r="J47" s="19">
        <v>0.81039824284583484</v>
      </c>
      <c r="K47" s="19">
        <v>0.7056117256598482</v>
      </c>
      <c r="L47" s="19">
        <v>0.83499694035491878</v>
      </c>
      <c r="M47" s="19">
        <v>0.83255634409240731</v>
      </c>
      <c r="N47" s="19" t="s">
        <v>65</v>
      </c>
      <c r="O47" s="19" t="s">
        <v>65</v>
      </c>
      <c r="P47" s="19">
        <v>0.77188610509900857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</row>
    <row r="48" spans="1:31" s="21" customFormat="1" ht="16.5" customHeight="1">
      <c r="A48" s="21" t="s">
        <v>595</v>
      </c>
      <c r="C48" s="18" t="s">
        <v>5</v>
      </c>
      <c r="D48" s="20">
        <v>337.1071638907552</v>
      </c>
      <c r="E48" s="20">
        <v>297.53506993225773</v>
      </c>
      <c r="F48" s="20">
        <v>329.00591290724486</v>
      </c>
      <c r="G48" s="20">
        <v>359.66612404963087</v>
      </c>
      <c r="H48" s="20">
        <v>398.63301848926017</v>
      </c>
      <c r="I48" s="20">
        <v>492.21889974618585</v>
      </c>
      <c r="J48" s="20">
        <v>386.46631103419816</v>
      </c>
      <c r="K48" s="20">
        <v>327.24117378649436</v>
      </c>
      <c r="L48" s="20">
        <v>419.57531943380195</v>
      </c>
      <c r="M48" s="20">
        <v>409.27093087362005</v>
      </c>
      <c r="N48" s="20" t="s">
        <v>65</v>
      </c>
      <c r="O48" s="20" t="s">
        <v>65</v>
      </c>
      <c r="P48" s="46">
        <v>381.0438553782019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2"/>
      <c r="AD48" s="22"/>
      <c r="AE48" s="22"/>
    </row>
    <row r="49" spans="1:31" s="21" customFormat="1" ht="16.5" customHeight="1">
      <c r="A49" s="21" t="s">
        <v>596</v>
      </c>
      <c r="C49" s="18" t="s">
        <v>6</v>
      </c>
      <c r="D49" s="20">
        <v>220.186942241227</v>
      </c>
      <c r="E49" s="20">
        <v>190.19354153596188</v>
      </c>
      <c r="F49" s="20">
        <v>241.45380174151779</v>
      </c>
      <c r="G49" s="20">
        <v>286.41579526652924</v>
      </c>
      <c r="H49" s="20">
        <v>326.46904849110837</v>
      </c>
      <c r="I49" s="20">
        <v>436.03849514906403</v>
      </c>
      <c r="J49" s="20">
        <v>313.19161938122608</v>
      </c>
      <c r="K49" s="20">
        <v>230.90520934244256</v>
      </c>
      <c r="L49" s="20">
        <v>350.34410797566233</v>
      </c>
      <c r="M49" s="20">
        <v>340.74110995143747</v>
      </c>
      <c r="N49" s="20" t="s">
        <v>65</v>
      </c>
      <c r="O49" s="20" t="s">
        <v>65</v>
      </c>
      <c r="P49" s="46">
        <v>294.12245739979016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2"/>
    </row>
    <row r="50" spans="1:31" s="21" customFormat="1" ht="6" customHeight="1"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</row>
    <row r="51" spans="1:31" s="21" customFormat="1" ht="6" customHeight="1">
      <c r="D51" s="23"/>
      <c r="E51" s="23"/>
      <c r="F51" s="23"/>
      <c r="G51" s="23"/>
      <c r="H51" s="23"/>
      <c r="I51" s="23"/>
      <c r="J51" s="23"/>
      <c r="K51" s="22"/>
      <c r="L51" s="22"/>
      <c r="M51" s="22"/>
      <c r="N51" s="22"/>
      <c r="O51" s="22"/>
      <c r="P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</row>
    <row r="52" spans="1:31" s="21" customFormat="1" ht="16.5" customHeight="1">
      <c r="C52" s="24" t="s">
        <v>64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</row>
    <row r="53" spans="1:31" s="21" customFormat="1" ht="16.5" customHeight="1">
      <c r="A53" s="21" t="s">
        <v>597</v>
      </c>
      <c r="C53" s="25" t="s">
        <v>7</v>
      </c>
      <c r="D53" s="26">
        <v>3.7329928121968003</v>
      </c>
      <c r="E53" s="26">
        <v>2.2275947292323961</v>
      </c>
      <c r="F53" s="26">
        <v>1.1862452500352116</v>
      </c>
      <c r="G53" s="26">
        <v>4.5090204934943978</v>
      </c>
      <c r="H53" s="26">
        <v>4.0035828050349558</v>
      </c>
      <c r="I53" s="26">
        <v>10.191060149331665</v>
      </c>
      <c r="J53" s="26">
        <v>11.167618646627563</v>
      </c>
      <c r="K53" s="26">
        <v>0.15221934283488059</v>
      </c>
      <c r="L53" s="26">
        <v>2.5948543746857622</v>
      </c>
      <c r="M53" s="26">
        <v>1.7847752202817313</v>
      </c>
      <c r="N53" s="26" t="s">
        <v>65</v>
      </c>
      <c r="O53" s="26" t="s">
        <v>65</v>
      </c>
      <c r="P53" s="26">
        <v>4.1923753858437269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</row>
    <row r="54" spans="1:31" s="21" customFormat="1" ht="16.5" customHeight="1">
      <c r="A54" s="21" t="s">
        <v>598</v>
      </c>
      <c r="C54" s="25" t="s">
        <v>8</v>
      </c>
      <c r="D54" s="47">
        <v>7.8600220282444955E-2</v>
      </c>
      <c r="E54" s="47">
        <v>1.3169532032530906E-3</v>
      </c>
      <c r="F54" s="47">
        <v>9.9772257047392454E-3</v>
      </c>
      <c r="G54" s="47">
        <v>6.8717821902844145E-2</v>
      </c>
      <c r="H54" s="47">
        <v>4.0449378808705028E-2</v>
      </c>
      <c r="I54" s="47">
        <v>0.1659712542374292</v>
      </c>
      <c r="J54" s="47">
        <v>-0.20223377208317184</v>
      </c>
      <c r="K54" s="47">
        <v>-0.3313479388654833</v>
      </c>
      <c r="L54" s="47">
        <v>4.9548789336738119E-2</v>
      </c>
      <c r="M54" s="47">
        <v>5.0403404379666839E-2</v>
      </c>
      <c r="N54" s="47" t="s">
        <v>65</v>
      </c>
      <c r="O54" s="47" t="s">
        <v>65</v>
      </c>
      <c r="P54" s="47">
        <v>-1.484448813410244E-2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</row>
    <row r="55" spans="1:31" s="21" customFormat="1" ht="16.5" customHeight="1">
      <c r="A55" s="21" t="s">
        <v>599</v>
      </c>
      <c r="C55" s="25" t="s">
        <v>9</v>
      </c>
      <c r="D55" s="47">
        <v>0.1439813658091158</v>
      </c>
      <c r="E55" s="47">
        <v>3.747079548728216E-2</v>
      </c>
      <c r="F55" s="47">
        <v>2.6570532210947739E-2</v>
      </c>
      <c r="G55" s="47">
        <v>0.13286271138625771</v>
      </c>
      <c r="H55" s="47">
        <v>9.3926524996614802E-2</v>
      </c>
      <c r="I55" s="47">
        <v>0.31754274889436074</v>
      </c>
      <c r="J55" s="47">
        <v>-7.4727435032691081E-2</v>
      </c>
      <c r="K55" s="47">
        <v>-0.32990235882669894</v>
      </c>
      <c r="L55" s="47">
        <v>8.3210882715509582E-2</v>
      </c>
      <c r="M55" s="47">
        <v>7.3414502901265166E-2</v>
      </c>
      <c r="N55" s="47" t="s">
        <v>65</v>
      </c>
      <c r="O55" s="47" t="s">
        <v>65</v>
      </c>
      <c r="P55" s="47">
        <v>4.173571373734597E-2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</row>
    <row r="56" spans="1:31" s="21" customFormat="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+P43</f>
        <v>Source : MKG_destination - Octobre 2025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</row>
    <row r="57" spans="1:31"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56"/>
    </row>
    <row r="58" spans="1:31"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56"/>
    </row>
    <row r="59" spans="1:31" s="21" customFormat="1" ht="48" customHeight="1">
      <c r="C59" s="15" t="s">
        <v>42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</row>
    <row r="60" spans="1:31" s="21" customFormat="1" ht="16.5" customHeight="1">
      <c r="A60" s="21" t="s">
        <v>432</v>
      </c>
      <c r="C60" s="18" t="s">
        <v>4</v>
      </c>
      <c r="D60" s="19">
        <v>0.64275632527275717</v>
      </c>
      <c r="E60" s="19">
        <v>0.65637158039525723</v>
      </c>
      <c r="F60" s="19">
        <v>0.72822347011235367</v>
      </c>
      <c r="G60" s="19">
        <v>0.79736578849134998</v>
      </c>
      <c r="H60" s="19">
        <v>0.79433490500823634</v>
      </c>
      <c r="I60" s="19">
        <v>0.86380611996334</v>
      </c>
      <c r="J60" s="19">
        <v>0.77646415439817973</v>
      </c>
      <c r="K60" s="19">
        <v>0.66407369989809972</v>
      </c>
      <c r="L60" s="19">
        <v>0.81091065086269831</v>
      </c>
      <c r="M60" s="19">
        <v>0.82852534357984731</v>
      </c>
      <c r="N60" s="19" t="s">
        <v>65</v>
      </c>
      <c r="O60" s="19" t="s">
        <v>65</v>
      </c>
      <c r="P60" s="19">
        <v>0.75672725534285079</v>
      </c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</row>
    <row r="61" spans="1:31" s="21" customFormat="1" ht="16.5" customHeight="1">
      <c r="A61" s="21" t="s">
        <v>433</v>
      </c>
      <c r="C61" s="18" t="s">
        <v>5</v>
      </c>
      <c r="D61" s="20">
        <v>177.83237254636808</v>
      </c>
      <c r="E61" s="20">
        <v>162.15291118977694</v>
      </c>
      <c r="F61" s="20">
        <v>179.52338232691139</v>
      </c>
      <c r="G61" s="20">
        <v>190.92453661448613</v>
      </c>
      <c r="H61" s="20">
        <v>210.76024142788913</v>
      </c>
      <c r="I61" s="20">
        <v>258.86369710193185</v>
      </c>
      <c r="J61" s="20">
        <v>197.06953360976314</v>
      </c>
      <c r="K61" s="20">
        <v>166.26399190964372</v>
      </c>
      <c r="L61" s="20">
        <v>226.88039156203698</v>
      </c>
      <c r="M61" s="20">
        <v>216.34826580477366</v>
      </c>
      <c r="N61" s="20" t="s">
        <v>65</v>
      </c>
      <c r="O61" s="20" t="s">
        <v>65</v>
      </c>
      <c r="P61" s="46">
        <v>201.26888918046436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2"/>
      <c r="AD61" s="22"/>
      <c r="AE61" s="22"/>
    </row>
    <row r="62" spans="1:31" s="21" customFormat="1" ht="16.5" customHeight="1">
      <c r="A62" s="21" t="s">
        <v>434</v>
      </c>
      <c r="C62" s="18" t="s">
        <v>6</v>
      </c>
      <c r="D62" s="20">
        <v>114.30288229243949</v>
      </c>
      <c r="E62" s="20">
        <v>106.43256258332568</v>
      </c>
      <c r="F62" s="20">
        <v>130.7331404444102</v>
      </c>
      <c r="G62" s="20">
        <v>152.23669367995535</v>
      </c>
      <c r="H62" s="20">
        <v>167.41421635413528</v>
      </c>
      <c r="I62" s="20">
        <v>223.60804579298502</v>
      </c>
      <c r="J62" s="20">
        <v>153.0174287719484</v>
      </c>
      <c r="K62" s="20">
        <v>110.41154426726482</v>
      </c>
      <c r="L62" s="20">
        <v>183.97972598955525</v>
      </c>
      <c r="M62" s="20">
        <v>179.25002125880422</v>
      </c>
      <c r="N62" s="20" t="s">
        <v>65</v>
      </c>
      <c r="O62" s="20" t="s">
        <v>65</v>
      </c>
      <c r="P62" s="46">
        <v>152.30565409543718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2"/>
    </row>
    <row r="63" spans="1:31" s="21" customFormat="1" ht="6" customHeight="1"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</row>
    <row r="64" spans="1:31" s="21" customFormat="1" ht="6" customHeight="1">
      <c r="D64" s="23"/>
      <c r="E64" s="23"/>
      <c r="F64" s="23"/>
      <c r="G64" s="23"/>
      <c r="H64" s="23"/>
      <c r="I64" s="23"/>
      <c r="J64" s="23"/>
      <c r="K64" s="22"/>
      <c r="L64" s="22"/>
      <c r="M64" s="22"/>
      <c r="N64" s="22"/>
      <c r="O64" s="22"/>
      <c r="P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</row>
    <row r="65" spans="1:29" s="21" customFormat="1" ht="16.5" customHeight="1">
      <c r="C65" s="24" t="s">
        <v>64</v>
      </c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</row>
    <row r="66" spans="1:29" s="21" customFormat="1" ht="16.5" customHeight="1">
      <c r="A66" s="21" t="s">
        <v>435</v>
      </c>
      <c r="C66" s="25" t="s">
        <v>7</v>
      </c>
      <c r="D66" s="26">
        <v>1.5557947543190287</v>
      </c>
      <c r="E66" s="26">
        <v>2.4431353595372074</v>
      </c>
      <c r="F66" s="26">
        <v>-1.6630231123751171</v>
      </c>
      <c r="G66" s="26">
        <v>5.1748920510272907</v>
      </c>
      <c r="H66" s="26">
        <v>3.751157959538709</v>
      </c>
      <c r="I66" s="26">
        <v>10.722920496309495</v>
      </c>
      <c r="J66" s="26">
        <v>8.5988593951392573</v>
      </c>
      <c r="K66" s="26">
        <v>-1.6863541851681041</v>
      </c>
      <c r="L66" s="26">
        <v>1.0796738763670266</v>
      </c>
      <c r="M66" s="26">
        <v>1.346126963611749</v>
      </c>
      <c r="N66" s="26" t="s">
        <v>65</v>
      </c>
      <c r="O66" s="26" t="s">
        <v>65</v>
      </c>
      <c r="P66" s="26">
        <v>3.1505798772009874</v>
      </c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</row>
    <row r="67" spans="1:29" s="21" customFormat="1" ht="16.5" customHeight="1">
      <c r="A67" s="21" t="s">
        <v>436</v>
      </c>
      <c r="C67" s="25" t="s">
        <v>8</v>
      </c>
      <c r="D67" s="47">
        <v>4.5183213368881425E-2</v>
      </c>
      <c r="E67" s="47">
        <v>-5.2522265504386656E-3</v>
      </c>
      <c r="F67" s="47">
        <v>2.3197134719474821E-3</v>
      </c>
      <c r="G67" s="47">
        <v>2.1274443668059861E-2</v>
      </c>
      <c r="H67" s="47">
        <v>1.6477724808105387E-2</v>
      </c>
      <c r="I67" s="47">
        <v>0.14155526392606799</v>
      </c>
      <c r="J67" s="47">
        <v>-0.20399908428004121</v>
      </c>
      <c r="K67" s="47">
        <v>-0.36290724303011512</v>
      </c>
      <c r="L67" s="47">
        <v>3.2147163821860891E-2</v>
      </c>
      <c r="M67" s="47">
        <v>1.3785245232542653E-2</v>
      </c>
      <c r="N67" s="47" t="s">
        <v>65</v>
      </c>
      <c r="O67" s="47" t="s">
        <v>65</v>
      </c>
      <c r="P67" s="47">
        <v>-3.4765563986564496E-2</v>
      </c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</row>
    <row r="68" spans="1:29" s="21" customFormat="1" ht="16.5" customHeight="1">
      <c r="A68" s="21" t="s">
        <v>437</v>
      </c>
      <c r="C68" s="25" t="s">
        <v>9</v>
      </c>
      <c r="D68" s="47">
        <v>7.1109469213929799E-2</v>
      </c>
      <c r="E68" s="47">
        <v>3.3205579363301929E-2</v>
      </c>
      <c r="F68" s="47">
        <v>-2.0058920704493111E-2</v>
      </c>
      <c r="G68" s="47">
        <v>9.2155149663424751E-2</v>
      </c>
      <c r="H68" s="47">
        <v>6.6858948273010199E-2</v>
      </c>
      <c r="I68" s="47">
        <v>0.30334722578124618</v>
      </c>
      <c r="J68" s="47">
        <v>-0.10486885658235112</v>
      </c>
      <c r="K68" s="47">
        <v>-0.37868496777748983</v>
      </c>
      <c r="L68" s="47">
        <v>4.6074959758083178E-2</v>
      </c>
      <c r="M68" s="47">
        <v>3.0528513615311281E-2</v>
      </c>
      <c r="N68" s="47" t="s">
        <v>65</v>
      </c>
      <c r="O68" s="47" t="s">
        <v>65</v>
      </c>
      <c r="P68" s="47">
        <v>7.1671196555431749E-3</v>
      </c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</row>
    <row r="69" spans="1:29" s="21" customFormat="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+P56</f>
        <v>Source : MKG_destination - Octobre 2025</v>
      </c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</row>
    <row r="70" spans="1:29" s="31" customFormat="1"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</row>
    <row r="72" spans="1:29" s="21" customFormat="1" ht="24.6">
      <c r="B72" s="43" t="s">
        <v>62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</row>
    <row r="73" spans="1:29" ht="15">
      <c r="C73" s="57"/>
    </row>
    <row r="74" spans="1:29">
      <c r="B74" s="68"/>
      <c r="C74" s="68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8"/>
      <c r="R74" s="69"/>
      <c r="S74" s="69"/>
      <c r="T74" s="69"/>
      <c r="U74" s="69"/>
    </row>
    <row r="75" spans="1:29" s="34" customFormat="1"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</row>
    <row r="76" spans="1:29" s="58" customFormat="1">
      <c r="D76" s="59">
        <f t="shared" ref="D76:N76" si="0">+EDATE(E76,-1)</f>
        <v>45597</v>
      </c>
      <c r="E76" s="59">
        <f t="shared" si="0"/>
        <v>45627</v>
      </c>
      <c r="F76" s="59">
        <f t="shared" si="0"/>
        <v>45658</v>
      </c>
      <c r="G76" s="59">
        <f t="shared" si="0"/>
        <v>45689</v>
      </c>
      <c r="H76" s="59">
        <f t="shared" si="0"/>
        <v>45717</v>
      </c>
      <c r="I76" s="59">
        <f t="shared" si="0"/>
        <v>45748</v>
      </c>
      <c r="J76" s="59">
        <f t="shared" si="0"/>
        <v>45778</v>
      </c>
      <c r="K76" s="59">
        <f t="shared" si="0"/>
        <v>45809</v>
      </c>
      <c r="L76" s="59">
        <f t="shared" si="0"/>
        <v>45839</v>
      </c>
      <c r="M76" s="59">
        <f t="shared" si="0"/>
        <v>45870</v>
      </c>
      <c r="N76" s="59">
        <f t="shared" si="0"/>
        <v>45901</v>
      </c>
      <c r="O76" s="59">
        <v>45931</v>
      </c>
      <c r="P76" s="70"/>
    </row>
    <row r="77" spans="1:29" s="60" customFormat="1">
      <c r="B77" s="61"/>
      <c r="C77" s="60" t="s">
        <v>38</v>
      </c>
      <c r="D77" s="62">
        <v>-1.3707367525108483E-2</v>
      </c>
      <c r="E77" s="62">
        <v>2.8167134168110453E-2</v>
      </c>
      <c r="F77" s="62">
        <v>-1.216649409812931E-2</v>
      </c>
      <c r="G77" s="62">
        <v>5.1499603776369085E-2</v>
      </c>
      <c r="H77" s="62">
        <v>-0.1166896914718254</v>
      </c>
      <c r="I77" s="62">
        <v>9.8660150013329284E-2</v>
      </c>
      <c r="J77" s="62">
        <v>2.4874070294868433E-2</v>
      </c>
      <c r="K77" s="62">
        <v>0.26966829321832386</v>
      </c>
      <c r="L77" s="62">
        <v>-0.24085589785388739</v>
      </c>
      <c r="M77" s="62">
        <v>-0.45323645179229255</v>
      </c>
      <c r="N77" s="62">
        <v>-3.1380977116933995E-2</v>
      </c>
      <c r="O77" s="62">
        <v>-3.7113573416053258E-2</v>
      </c>
    </row>
    <row r="78" spans="1:29" s="60" customFormat="1">
      <c r="B78" s="61"/>
      <c r="C78" s="60" t="s">
        <v>39</v>
      </c>
      <c r="D78" s="62">
        <v>-2.8325095193494576E-2</v>
      </c>
      <c r="E78" s="62">
        <v>3.8249067339128917E-2</v>
      </c>
      <c r="F78" s="62">
        <v>-9.0461378934203474E-3</v>
      </c>
      <c r="G78" s="62">
        <v>2.1995489944102831E-2</v>
      </c>
      <c r="H78" s="62">
        <v>-6.0377136902107442E-2</v>
      </c>
      <c r="I78" s="62">
        <v>6.6487723123898723E-2</v>
      </c>
      <c r="J78" s="62">
        <v>4.6546768271483296E-2</v>
      </c>
      <c r="K78" s="62">
        <v>0.30710536503392527</v>
      </c>
      <c r="L78" s="62">
        <v>-0.16605466834253146</v>
      </c>
      <c r="M78" s="62">
        <v>-0.45893192695547647</v>
      </c>
      <c r="N78" s="62">
        <v>-1.4587766509467803E-2</v>
      </c>
      <c r="O78" s="62">
        <v>-2.058660703617643E-2</v>
      </c>
    </row>
    <row r="79" spans="1:29" s="60" customFormat="1">
      <c r="B79" s="61"/>
      <c r="C79" s="60" t="s">
        <v>40</v>
      </c>
      <c r="D79" s="62">
        <v>-1.8620941020920601E-2</v>
      </c>
      <c r="E79" s="62">
        <v>6.1598189763132138E-2</v>
      </c>
      <c r="F79" s="62">
        <v>3.2514113357103636E-2</v>
      </c>
      <c r="G79" s="62">
        <v>2.5741948225834976E-2</v>
      </c>
      <c r="H79" s="62">
        <v>-4.0796818993330652E-2</v>
      </c>
      <c r="I79" s="62">
        <v>5.1030068840360432E-2</v>
      </c>
      <c r="J79" s="62">
        <v>4.7072001424139032E-2</v>
      </c>
      <c r="K79" s="62">
        <v>0.28673096408584531</v>
      </c>
      <c r="L79" s="62">
        <v>-8.9338254869309131E-2</v>
      </c>
      <c r="M79" s="62">
        <v>-0.39708466115180419</v>
      </c>
      <c r="N79" s="62">
        <v>3.4715200060852602E-2</v>
      </c>
      <c r="O79" s="62">
        <v>5.8646642776742919E-3</v>
      </c>
    </row>
    <row r="80" spans="1:29" s="58" customFormat="1">
      <c r="B80" s="66"/>
      <c r="C80" s="60" t="s">
        <v>41</v>
      </c>
      <c r="D80" s="62">
        <v>-2.384621168057155E-3</v>
      </c>
      <c r="E80" s="62">
        <v>0.21261840587730196</v>
      </c>
      <c r="F80" s="62">
        <v>0.1439813658091158</v>
      </c>
      <c r="G80" s="62">
        <v>3.747079548728216E-2</v>
      </c>
      <c r="H80" s="62">
        <v>2.6570532210947739E-2</v>
      </c>
      <c r="I80" s="62">
        <v>0.13286271138625771</v>
      </c>
      <c r="J80" s="62">
        <v>9.3926524996614802E-2</v>
      </c>
      <c r="K80" s="62">
        <v>0.31754274889436074</v>
      </c>
      <c r="L80" s="62">
        <v>-7.4727435032691081E-2</v>
      </c>
      <c r="M80" s="62">
        <v>-0.32990235882669894</v>
      </c>
      <c r="N80" s="62">
        <v>8.3210882715509582E-2</v>
      </c>
      <c r="O80" s="62">
        <v>7.3414502901265166E-2</v>
      </c>
    </row>
    <row r="81" spans="2:29" s="34" customFormat="1"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</row>
    <row r="82" spans="2:29" s="34" customFormat="1"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</row>
    <row r="83" spans="2:29" s="34" customFormat="1"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</row>
    <row r="84" spans="2:29" s="34" customFormat="1"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</row>
    <row r="85" spans="2:29">
      <c r="B85" s="68"/>
      <c r="C85" s="68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8"/>
      <c r="Q85" s="68"/>
      <c r="R85" s="69"/>
      <c r="S85" s="69"/>
      <c r="T85" s="69"/>
      <c r="U85" s="69"/>
    </row>
    <row r="86" spans="2:29">
      <c r="B86" s="68"/>
      <c r="C86" s="68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8"/>
      <c r="Q86" s="68"/>
      <c r="R86" s="69"/>
      <c r="S86" s="69"/>
      <c r="T86" s="69"/>
      <c r="U86" s="69"/>
    </row>
    <row r="87" spans="2:29">
      <c r="B87" s="68"/>
      <c r="C87" s="68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8"/>
      <c r="R87" s="69"/>
      <c r="S87" s="69"/>
      <c r="T87" s="69"/>
      <c r="U87" s="69"/>
    </row>
    <row r="88" spans="2:29">
      <c r="B88" s="68"/>
      <c r="C88" s="68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8"/>
      <c r="R88" s="69"/>
      <c r="S88" s="69"/>
      <c r="T88" s="69"/>
      <c r="U88" s="69"/>
    </row>
    <row r="89" spans="2:29">
      <c r="B89" s="68"/>
      <c r="C89" s="68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8"/>
      <c r="R89" s="69"/>
      <c r="S89" s="69"/>
      <c r="T89" s="69"/>
      <c r="U89" s="69"/>
    </row>
    <row r="95" spans="2:29">
      <c r="C95" s="30"/>
    </row>
    <row r="96" spans="2:29">
      <c r="O96" s="2"/>
      <c r="P96" s="2" t="str">
        <f>+P69</f>
        <v>Source : MKG_destination - Octobre 2025</v>
      </c>
    </row>
    <row r="98" spans="3:3">
      <c r="C98" s="63" t="s">
        <v>551</v>
      </c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41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17</vt:i4>
      </vt:variant>
    </vt:vector>
  </HeadingPairs>
  <TitlesOfParts>
    <vt:vector size="26" baseType="lpstr">
      <vt:lpstr>Carte Zones</vt:lpstr>
      <vt:lpstr>92, 93, 94, 75</vt:lpstr>
      <vt:lpstr>Observatoire Paris</vt:lpstr>
      <vt:lpstr>Benchmark Paris</vt:lpstr>
      <vt:lpstr>Observatoire CDT 92</vt:lpstr>
      <vt:lpstr>Observatoire CDT 93</vt:lpstr>
      <vt:lpstr>Observatoire CDT 94</vt:lpstr>
      <vt:lpstr>Consolidation sans Paris</vt:lpstr>
      <vt:lpstr>Consolidation av Paris</vt:lpstr>
      <vt:lpstr>'92, 93, 94, 75'!Impression_des_titres</vt:lpstr>
      <vt:lpstr>'Benchmark Paris'!Impression_des_titres</vt:lpstr>
      <vt:lpstr>'Consolidation av Paris'!Impression_des_titres</vt:lpstr>
      <vt:lpstr>'Consolidation sans Paris'!Impression_des_titres</vt:lpstr>
      <vt:lpstr>'Observatoire CDT 92'!Impression_des_titres</vt:lpstr>
      <vt:lpstr>'Observatoire CDT 93'!Impression_des_titres</vt:lpstr>
      <vt:lpstr>'Observatoire CDT 94'!Impression_des_titres</vt:lpstr>
      <vt:lpstr>'Observatoire Paris'!Impression_des_titres</vt:lpstr>
      <vt:lpstr>'92, 93, 94, 75'!Zone_d_impression</vt:lpstr>
      <vt:lpstr>'Benchmark Paris'!Zone_d_impression</vt:lpstr>
      <vt:lpstr>'Carte Zones'!Zone_d_impression</vt:lpstr>
      <vt:lpstr>'Consolidation av Paris'!Zone_d_impression</vt:lpstr>
      <vt:lpstr>'Consolidation sans Paris'!Zone_d_impression</vt:lpstr>
      <vt:lpstr>'Observatoire CDT 92'!Zone_d_impression</vt:lpstr>
      <vt:lpstr>'Observatoire CDT 93'!Zone_d_impression</vt:lpstr>
      <vt:lpstr>'Observatoire CDT 94'!Zone_d_impression</vt:lpstr>
      <vt:lpstr>'Observatoire Paris'!Zone_d_impression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DE SAN JUAN</dc:creator>
  <cp:lastModifiedBy>Laurence Poirier</cp:lastModifiedBy>
  <dcterms:created xsi:type="dcterms:W3CDTF">2025-02-20T09:46:20Z</dcterms:created>
  <dcterms:modified xsi:type="dcterms:W3CDTF">2025-12-10T08:18:01Z</dcterms:modified>
</cp:coreProperties>
</file>