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sdtourisme-my.sharepoint.com/personal/l_poirier_tourisme93_com/Documents/observatoire CDT/"/>
    </mc:Choice>
  </mc:AlternateContent>
  <xr:revisionPtr revIDLastSave="0" documentId="8_{8295E853-7CE7-4C4F-B9DA-A416D2A73F36}" xr6:coauthVersionLast="47" xr6:coauthVersionMax="47" xr10:uidLastSave="{00000000-0000-0000-0000-000000000000}"/>
  <bookViews>
    <workbookView xWindow="-108" yWindow="-108" windowWidth="23256" windowHeight="12456" tabRatio="892" firstSheet="2" activeTab="5" xr2:uid="{E6E07B27-25D8-441F-B265-D47965B841C9}"/>
  </bookViews>
  <sheets>
    <sheet name="Carte Zones" sheetId="1" r:id="rId1"/>
    <sheet name="92, 93, 94, 75" sheetId="106" r:id="rId2"/>
    <sheet name="Observatoire Paris" sheetId="107" r:id="rId3"/>
    <sheet name="Benchmark Paris" sheetId="108" r:id="rId4"/>
    <sheet name="Observatoire CDT 92" sheetId="109" r:id="rId5"/>
    <sheet name="Observatoire CDT 93" sheetId="110" r:id="rId6"/>
    <sheet name="Observatoire CDT 94" sheetId="111" r:id="rId7"/>
    <sheet name="Consolidation sans Paris" sheetId="112" r:id="rId8"/>
    <sheet name="Consolidation av Paris" sheetId="113" r:id="rId9"/>
  </sheets>
  <definedNames>
    <definedName name="_xlnm._FilterDatabase" localSheetId="1" hidden="1">'92, 93, 94, 75'!#REF!</definedName>
    <definedName name="_xlnm._FilterDatabase" localSheetId="3" hidden="1">'Benchmark Paris'!$C$196:$P$199</definedName>
    <definedName name="_xlnm._FilterDatabase" localSheetId="8" hidden="1">'Consolidation av Paris'!#REF!</definedName>
    <definedName name="_xlnm._FilterDatabase" localSheetId="7" hidden="1">'Consolidation sans Paris'!#REF!</definedName>
    <definedName name="_xlnm._FilterDatabase" localSheetId="4" hidden="1">'Observatoire CDT 92'!#REF!</definedName>
    <definedName name="_xlnm._FilterDatabase" localSheetId="5" hidden="1">'Observatoire CDT 93'!#REF!</definedName>
    <definedName name="_xlnm._FilterDatabase" localSheetId="6" hidden="1">'Observatoire CDT 94'!#REF!</definedName>
    <definedName name="_xlnm._FilterDatabase" localSheetId="2" hidden="1">'Observatoire Paris'!$C$199:$P$202</definedName>
    <definedName name="_xlnm.Print_Titles" localSheetId="1">'92, 93, 94, 75'!$1:$4</definedName>
    <definedName name="_xlnm.Print_Titles" localSheetId="3">'Benchmark Paris'!$1:$4</definedName>
    <definedName name="_xlnm.Print_Titles" localSheetId="8">'Consolidation av Paris'!$1:$4</definedName>
    <definedName name="_xlnm.Print_Titles" localSheetId="7">'Consolidation sans Paris'!$1:$4</definedName>
    <definedName name="_xlnm.Print_Titles" localSheetId="4">'Observatoire CDT 92'!$1:$4</definedName>
    <definedName name="_xlnm.Print_Titles" localSheetId="5">'Observatoire CDT 93'!$1:$4</definedName>
    <definedName name="_xlnm.Print_Titles" localSheetId="6">'Observatoire CDT 94'!$1:$4</definedName>
    <definedName name="_xlnm.Print_Titles" localSheetId="2">'Observatoire Paris'!$1:$4</definedName>
    <definedName name="_xlnm.Print_Area" localSheetId="1">'92, 93, 94, 75'!$B$1:$Q$74</definedName>
    <definedName name="_xlnm.Print_Area" localSheetId="3">'Benchmark Paris'!$B$1:$Q$212</definedName>
    <definedName name="_xlnm.Print_Area" localSheetId="0">'Carte Zones'!$B$1:$H$45</definedName>
    <definedName name="_xlnm.Print_Area" localSheetId="8">'Consolidation av Paris'!$B$1:$Q$99</definedName>
    <definedName name="_xlnm.Print_Area" localSheetId="7">'Consolidation sans Paris'!$B$1:$Q$99</definedName>
    <definedName name="_xlnm.Print_Area" localSheetId="4">'Observatoire CDT 92'!$B$1:$Q$138</definedName>
    <definedName name="_xlnm.Print_Area" localSheetId="5">'Observatoire CDT 93'!$B$1:$Q$349</definedName>
    <definedName name="_xlnm.Print_Area" localSheetId="6">'Observatoire CDT 94'!$B$1:$Q$98</definedName>
    <definedName name="_xlnm.Print_Area" localSheetId="2">'Observatoire Paris'!$B$1:$Q$295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6" i="113" l="1"/>
  <c r="M76" i="113" s="1"/>
  <c r="L76" i="113" s="1"/>
  <c r="K76" i="113" s="1"/>
  <c r="J76" i="113" s="1"/>
  <c r="I76" i="113" s="1"/>
  <c r="H76" i="113" s="1"/>
  <c r="G76" i="113" s="1"/>
  <c r="F76" i="113" s="1"/>
  <c r="E76" i="113" s="1"/>
  <c r="D76" i="113" s="1"/>
  <c r="P30" i="113"/>
  <c r="P43" i="113" s="1"/>
  <c r="P56" i="113" s="1"/>
  <c r="P69" i="113" s="1"/>
  <c r="P96" i="113" s="1"/>
  <c r="N76" i="112"/>
  <c r="M76" i="112" s="1"/>
  <c r="L76" i="112" s="1"/>
  <c r="K76" i="112" s="1"/>
  <c r="J76" i="112" s="1"/>
  <c r="I76" i="112" s="1"/>
  <c r="H76" i="112" s="1"/>
  <c r="G76" i="112" s="1"/>
  <c r="F76" i="112" s="1"/>
  <c r="E76" i="112" s="1"/>
  <c r="D76" i="112" s="1"/>
  <c r="P30" i="112"/>
  <c r="P43" i="112" s="1"/>
  <c r="P56" i="112" s="1"/>
  <c r="P69" i="112" s="1"/>
  <c r="P96" i="112" s="1"/>
  <c r="P30" i="111"/>
  <c r="P43" i="111" s="1"/>
  <c r="P56" i="111" s="1"/>
  <c r="P71" i="111" s="1"/>
  <c r="P84" i="111" s="1"/>
  <c r="P97" i="111" s="1"/>
  <c r="P30" i="110"/>
  <c r="P43" i="110" s="1"/>
  <c r="P56" i="110" s="1"/>
  <c r="P69" i="110" s="1"/>
  <c r="P84" i="110" s="1"/>
  <c r="P97" i="110" s="1"/>
  <c r="P110" i="110" s="1"/>
  <c r="P123" i="110" s="1"/>
  <c r="P137" i="110" s="1"/>
  <c r="P150" i="110" s="1"/>
  <c r="P163" i="110" s="1"/>
  <c r="P176" i="110" s="1"/>
  <c r="P190" i="110" s="1"/>
  <c r="P203" i="110" s="1"/>
  <c r="P216" i="110" s="1"/>
  <c r="P229" i="110" s="1"/>
  <c r="P243" i="110" s="1"/>
  <c r="P256" i="110" s="1"/>
  <c r="P269" i="110" s="1"/>
  <c r="P282" i="110" s="1"/>
  <c r="P296" i="110" s="1"/>
  <c r="P309" i="110" s="1"/>
  <c r="P322" i="110" s="1"/>
  <c r="P335" i="110" s="1"/>
  <c r="P348" i="110" s="1"/>
  <c r="P136" i="109"/>
  <c r="P97" i="109"/>
  <c r="P110" i="109" s="1"/>
  <c r="P123" i="109" s="1"/>
  <c r="P30" i="109"/>
  <c r="P43" i="109" s="1"/>
  <c r="P56" i="109" s="1"/>
  <c r="P69" i="109" s="1"/>
  <c r="P84" i="109" s="1"/>
  <c r="P30" i="108"/>
  <c r="P43" i="108" s="1"/>
  <c r="P56" i="108" s="1"/>
  <c r="P69" i="108" s="1"/>
  <c r="P82" i="108" s="1"/>
  <c r="P95" i="108" s="1"/>
  <c r="P108" i="108" s="1"/>
  <c r="P121" i="108" s="1"/>
  <c r="P134" i="108" s="1"/>
  <c r="P147" i="108" s="1"/>
  <c r="P160" i="108" s="1"/>
  <c r="P173" i="108" s="1"/>
  <c r="P186" i="108" s="1"/>
  <c r="P199" i="108" s="1"/>
  <c r="P212" i="108" s="1"/>
  <c r="P16" i="108"/>
  <c r="L16" i="108"/>
  <c r="K16" i="108"/>
  <c r="J16" i="108"/>
  <c r="I16" i="108"/>
  <c r="H16" i="108"/>
  <c r="G16" i="108"/>
  <c r="F16" i="108"/>
  <c r="E16" i="108"/>
  <c r="N15" i="108"/>
  <c r="M15" i="108"/>
  <c r="L15" i="108"/>
  <c r="K15" i="108"/>
  <c r="J15" i="108"/>
  <c r="I15" i="108"/>
  <c r="H15" i="108"/>
  <c r="G15" i="108"/>
  <c r="F15" i="108"/>
  <c r="E15" i="108"/>
  <c r="P14" i="108"/>
  <c r="L14" i="108"/>
  <c r="K14" i="108"/>
  <c r="J14" i="108"/>
  <c r="I14" i="108"/>
  <c r="G14" i="108"/>
  <c r="D14" i="108"/>
  <c r="P10" i="108"/>
  <c r="L10" i="108"/>
  <c r="K10" i="108"/>
  <c r="J10" i="108"/>
  <c r="I10" i="108"/>
  <c r="H10" i="108"/>
  <c r="G10" i="108"/>
  <c r="F10" i="108"/>
  <c r="E10" i="108"/>
  <c r="N9" i="108"/>
  <c r="M9" i="108"/>
  <c r="L9" i="108"/>
  <c r="K9" i="108"/>
  <c r="J9" i="108"/>
  <c r="I9" i="108"/>
  <c r="H9" i="108"/>
  <c r="G9" i="108"/>
  <c r="F9" i="108"/>
  <c r="E9" i="108"/>
  <c r="P8" i="108"/>
  <c r="L8" i="108"/>
  <c r="K8" i="108"/>
  <c r="J8" i="108"/>
  <c r="I8" i="108"/>
  <c r="G8" i="108"/>
  <c r="D8" i="108"/>
  <c r="M18" i="106"/>
  <c r="K18" i="106"/>
  <c r="H18" i="106"/>
  <c r="F18" i="106"/>
  <c r="E18" i="106"/>
  <c r="D17" i="106"/>
  <c r="G17" i="106"/>
  <c r="N18" i="106"/>
  <c r="H12" i="106"/>
  <c r="F12" i="106"/>
  <c r="E12" i="106"/>
  <c r="P18" i="106"/>
  <c r="P17" i="106"/>
  <c r="N17" i="106"/>
  <c r="M17" i="106"/>
  <c r="J11" i="106"/>
  <c r="G11" i="106"/>
  <c r="D11" i="106"/>
  <c r="F11" i="106"/>
  <c r="P16" i="106"/>
  <c r="O16" i="106"/>
  <c r="N10" i="106"/>
  <c r="P30" i="107"/>
  <c r="P43" i="107" s="1"/>
  <c r="P56" i="107" s="1"/>
  <c r="P69" i="107" s="1"/>
  <c r="P82" i="107" s="1"/>
  <c r="P95" i="107" s="1"/>
  <c r="P110" i="107" s="1"/>
  <c r="P123" i="107" s="1"/>
  <c r="P136" i="107" s="1"/>
  <c r="P149" i="107" s="1"/>
  <c r="P162" i="107" s="1"/>
  <c r="P176" i="107" s="1"/>
  <c r="P189" i="107" s="1"/>
  <c r="P202" i="107" s="1"/>
  <c r="P215" i="107" s="1"/>
  <c r="P228" i="107" s="1"/>
  <c r="P242" i="107" s="1"/>
  <c r="P255" i="107" s="1"/>
  <c r="P268" i="107" s="1"/>
  <c r="P281" i="107" s="1"/>
  <c r="P294" i="107" s="1"/>
  <c r="H64" i="106"/>
  <c r="E64" i="106"/>
  <c r="G64" i="106" s="1"/>
  <c r="F64" i="106"/>
  <c r="L57" i="106"/>
  <c r="G57" i="106"/>
  <c r="P56" i="106"/>
  <c r="L56" i="106"/>
  <c r="G56" i="106"/>
  <c r="E56" i="106"/>
  <c r="O55" i="106"/>
  <c r="N55" i="106"/>
  <c r="M55" i="106"/>
  <c r="L55" i="106"/>
  <c r="K55" i="106"/>
  <c r="J55" i="106"/>
  <c r="I55" i="106"/>
  <c r="H55" i="106"/>
  <c r="G55" i="106"/>
  <c r="F55" i="106"/>
  <c r="E55" i="106"/>
  <c r="D55" i="106"/>
  <c r="L51" i="106"/>
  <c r="G51" i="106"/>
  <c r="P50" i="106"/>
  <c r="L50" i="106"/>
  <c r="G50" i="106"/>
  <c r="E50" i="106"/>
  <c r="O49" i="106"/>
  <c r="N49" i="106"/>
  <c r="M49" i="106"/>
  <c r="L49" i="106"/>
  <c r="K49" i="106"/>
  <c r="J49" i="106"/>
  <c r="I49" i="106"/>
  <c r="H49" i="106"/>
  <c r="G49" i="106"/>
  <c r="F49" i="106"/>
  <c r="E49" i="106"/>
  <c r="D49" i="106"/>
  <c r="P44" i="106"/>
  <c r="L44" i="106"/>
  <c r="G44" i="106"/>
  <c r="P43" i="106"/>
  <c r="O43" i="106"/>
  <c r="M43" i="106"/>
  <c r="L43" i="106"/>
  <c r="K43" i="106"/>
  <c r="H43" i="106"/>
  <c r="G43" i="106"/>
  <c r="F43" i="106"/>
  <c r="E43" i="106"/>
  <c r="D43" i="106"/>
  <c r="P42" i="106"/>
  <c r="N42" i="106"/>
  <c r="M42" i="106"/>
  <c r="K42" i="106"/>
  <c r="J42" i="106"/>
  <c r="H42" i="106"/>
  <c r="G42" i="106"/>
  <c r="F42" i="106"/>
  <c r="E42" i="106"/>
  <c r="D42" i="106"/>
  <c r="P38" i="106"/>
  <c r="O38" i="106"/>
  <c r="N38" i="106"/>
  <c r="L38" i="106"/>
  <c r="K38" i="106"/>
  <c r="I38" i="106"/>
  <c r="G38" i="106"/>
  <c r="F38" i="106"/>
  <c r="E38" i="106"/>
  <c r="D38" i="106"/>
  <c r="P37" i="106"/>
  <c r="O37" i="106"/>
  <c r="M37" i="106"/>
  <c r="L37" i="106"/>
  <c r="K37" i="106"/>
  <c r="H37" i="106"/>
  <c r="G37" i="106"/>
  <c r="F37" i="106"/>
  <c r="E37" i="106"/>
  <c r="D37" i="106"/>
  <c r="P36" i="106"/>
  <c r="N36" i="106"/>
  <c r="M36" i="106"/>
  <c r="K36" i="106"/>
  <c r="J36" i="106"/>
  <c r="H36" i="106"/>
  <c r="G36" i="106"/>
  <c r="F36" i="106"/>
  <c r="E36" i="106"/>
  <c r="D36" i="106"/>
  <c r="P32" i="106"/>
  <c r="P45" i="106" s="1"/>
  <c r="P58" i="106" s="1"/>
  <c r="M31" i="106"/>
  <c r="H31" i="106"/>
  <c r="P30" i="106"/>
  <c r="K30" i="106"/>
  <c r="F30" i="106"/>
  <c r="D30" i="106"/>
  <c r="P29" i="106"/>
  <c r="N29" i="106"/>
  <c r="M29" i="106"/>
  <c r="G29" i="106"/>
  <c r="F29" i="106"/>
  <c r="E29" i="106"/>
  <c r="D29" i="106"/>
  <c r="M25" i="106"/>
  <c r="H25" i="106"/>
  <c r="P24" i="106"/>
  <c r="N24" i="106"/>
  <c r="M24" i="106"/>
  <c r="L24" i="106"/>
  <c r="K24" i="106"/>
  <c r="G24" i="106"/>
  <c r="F24" i="106"/>
  <c r="E24" i="106"/>
  <c r="D24" i="106"/>
  <c r="P23" i="106"/>
  <c r="N23" i="106"/>
  <c r="M23" i="106"/>
  <c r="G23" i="106"/>
  <c r="F23" i="106"/>
  <c r="E23" i="106"/>
  <c r="D23" i="106"/>
  <c r="L18" i="106"/>
  <c r="J18" i="106"/>
  <c r="G18" i="106"/>
  <c r="N12" i="106"/>
  <c r="M12" i="106"/>
  <c r="L12" i="106"/>
  <c r="K12" i="106"/>
  <c r="G12" i="106"/>
  <c r="M11" i="106"/>
  <c r="L11" i="106"/>
  <c r="K11" i="106"/>
  <c r="H11" i="106"/>
  <c r="K10" i="106" l="1"/>
  <c r="K16" i="106"/>
  <c r="F17" i="106"/>
  <c r="N11" i="106"/>
  <c r="I64" i="106"/>
  <c r="J17" i="106"/>
  <c r="O10" i="106"/>
  <c r="P11" i="106"/>
  <c r="P10" i="106"/>
  <c r="I11" i="106"/>
  <c r="I17" i="106"/>
  <c r="I12" i="106"/>
  <c r="I18" i="106"/>
  <c r="P12" i="106"/>
  <c r="H17" i="106"/>
  <c r="K17" i="106"/>
  <c r="L17" i="106"/>
  <c r="J12" i="106"/>
  <c r="N16" i="106"/>
  <c r="E30" i="106"/>
  <c r="G30" i="106"/>
  <c r="L30" i="106"/>
  <c r="M30" i="106"/>
  <c r="N30" i="106"/>
  <c r="O44" i="106"/>
  <c r="E44" i="106"/>
  <c r="D44" i="106"/>
  <c r="F44" i="106"/>
  <c r="I44" i="106"/>
  <c r="K44" i="106"/>
  <c r="N44" i="106"/>
  <c r="I30" i="106" l="1"/>
  <c r="I24" i="106"/>
  <c r="I10" i="106"/>
  <c r="I16" i="106"/>
  <c r="D10" i="106"/>
  <c r="D16" i="106"/>
  <c r="O15" i="108"/>
  <c r="O9" i="108"/>
  <c r="J56" i="106"/>
  <c r="J50" i="106"/>
  <c r="O24" i="106"/>
  <c r="O30" i="106"/>
  <c r="L31" i="106"/>
  <c r="L25" i="106"/>
  <c r="L16" i="106"/>
  <c r="L10" i="106"/>
  <c r="E10" i="106"/>
  <c r="E16" i="106"/>
  <c r="J10" i="106"/>
  <c r="J16" i="106"/>
  <c r="K31" i="106"/>
  <c r="K25" i="106"/>
  <c r="E14" i="108"/>
  <c r="E8" i="108"/>
  <c r="F14" i="108"/>
  <c r="F8" i="108"/>
  <c r="H30" i="106"/>
  <c r="H24" i="106"/>
  <c r="L29" i="106"/>
  <c r="L23" i="106"/>
  <c r="P31" i="106"/>
  <c r="P25" i="106"/>
  <c r="D18" i="106"/>
  <c r="D12" i="106"/>
  <c r="M16" i="106"/>
  <c r="M10" i="106"/>
  <c r="H16" i="106"/>
  <c r="H10" i="106"/>
  <c r="G10" i="106"/>
  <c r="G16" i="106"/>
  <c r="J44" i="106"/>
  <c r="J38" i="106"/>
  <c r="H29" i="106"/>
  <c r="H23" i="106"/>
  <c r="E31" i="106"/>
  <c r="E25" i="106"/>
  <c r="O17" i="106"/>
  <c r="O11" i="106"/>
  <c r="L42" i="106"/>
  <c r="L36" i="106"/>
  <c r="O14" i="108"/>
  <c r="O8" i="108"/>
  <c r="H14" i="108"/>
  <c r="H8" i="108"/>
  <c r="I43" i="106"/>
  <c r="I37" i="106"/>
  <c r="O29" i="106"/>
  <c r="O23" i="106"/>
  <c r="D31" i="106"/>
  <c r="D25" i="106"/>
  <c r="G31" i="106"/>
  <c r="G25" i="106"/>
  <c r="O18" i="106"/>
  <c r="O12" i="106"/>
  <c r="J30" i="106"/>
  <c r="J24" i="106"/>
  <c r="N14" i="108"/>
  <c r="N8" i="108"/>
  <c r="P55" i="106"/>
  <c r="P49" i="106"/>
  <c r="O57" i="106"/>
  <c r="O51" i="106"/>
  <c r="F57" i="106"/>
  <c r="F51" i="106"/>
  <c r="E57" i="106"/>
  <c r="E51" i="106"/>
  <c r="I42" i="106"/>
  <c r="I36" i="106"/>
  <c r="K29" i="106"/>
  <c r="K23" i="106"/>
  <c r="J31" i="106"/>
  <c r="J25" i="106"/>
  <c r="E11" i="106"/>
  <c r="E17" i="106"/>
  <c r="M16" i="108"/>
  <c r="M10" i="108"/>
  <c r="D16" i="108"/>
  <c r="D10" i="108"/>
  <c r="D56" i="106"/>
  <c r="D50" i="106"/>
  <c r="H56" i="106"/>
  <c r="H50" i="106"/>
  <c r="M44" i="106"/>
  <c r="M38" i="106"/>
  <c r="J29" i="106"/>
  <c r="J23" i="106"/>
  <c r="O31" i="106"/>
  <c r="O25" i="106"/>
  <c r="I57" i="106"/>
  <c r="I51" i="106"/>
  <c r="I29" i="106"/>
  <c r="I23" i="106"/>
  <c r="O16" i="108"/>
  <c r="O10" i="108"/>
  <c r="M14" i="108"/>
  <c r="M8" i="108"/>
  <c r="K57" i="106"/>
  <c r="K51" i="106"/>
  <c r="I56" i="106"/>
  <c r="I50" i="106"/>
  <c r="H44" i="106"/>
  <c r="H38" i="106"/>
  <c r="I31" i="106"/>
  <c r="I25" i="106"/>
  <c r="N16" i="108"/>
  <c r="N10" i="108"/>
  <c r="F56" i="106"/>
  <c r="F50" i="106"/>
  <c r="O56" i="106"/>
  <c r="O50" i="106"/>
  <c r="H57" i="106"/>
  <c r="H51" i="106"/>
  <c r="N43" i="106"/>
  <c r="N37" i="106"/>
  <c r="F31" i="106"/>
  <c r="F25" i="106"/>
  <c r="F10" i="106"/>
  <c r="F16" i="106"/>
  <c r="M57" i="106"/>
  <c r="M51" i="106"/>
  <c r="P57" i="106"/>
  <c r="P51" i="106"/>
  <c r="P15" i="108"/>
  <c r="P9" i="108"/>
  <c r="N56" i="106"/>
  <c r="N50" i="106"/>
  <c r="M56" i="106"/>
  <c r="M50" i="106"/>
  <c r="K56" i="106"/>
  <c r="K50" i="106"/>
  <c r="D57" i="106"/>
  <c r="D51" i="106"/>
  <c r="J57" i="106"/>
  <c r="J51" i="106"/>
  <c r="J43" i="106"/>
  <c r="J37" i="106"/>
  <c r="N31" i="106"/>
  <c r="N25" i="106"/>
  <c r="D15" i="108"/>
  <c r="D9" i="108"/>
  <c r="N57" i="106"/>
  <c r="N51" i="106"/>
  <c r="O42" i="106"/>
  <c r="O36" i="106"/>
</calcChain>
</file>

<file path=xl/sharedStrings.xml><?xml version="1.0" encoding="utf-8"?>
<sst xmlns="http://schemas.openxmlformats.org/spreadsheetml/2006/main" count="1417" uniqueCount="600">
  <si>
    <t>Zones présentes dans chaque département</t>
  </si>
  <si>
    <t>Performances hôtelières par département</t>
  </si>
  <si>
    <t>Paris</t>
  </si>
  <si>
    <t>Cumul Janv. à mois en cours</t>
  </si>
  <si>
    <t>Taux d'occupation en %</t>
  </si>
  <si>
    <t>Prix moyens en euros TTC</t>
  </si>
  <si>
    <t>RevPAR en euros TTC</t>
  </si>
  <si>
    <t xml:space="preserve"> -   Taux d'occupation en pts</t>
  </si>
  <si>
    <t xml:space="preserve"> -   Prix moyens en %</t>
  </si>
  <si>
    <t xml:space="preserve"> -   RevPAR en %</t>
  </si>
  <si>
    <t>Hauts-de-Seine</t>
  </si>
  <si>
    <t>Seine-Saint-Denis</t>
  </si>
  <si>
    <t>Val-de-Marne</t>
  </si>
  <si>
    <t>Performances hôtelières et para-hôtelières à Paris par catégorie</t>
  </si>
  <si>
    <t>2*</t>
  </si>
  <si>
    <t>3*</t>
  </si>
  <si>
    <t>4*</t>
  </si>
  <si>
    <t>5*</t>
  </si>
  <si>
    <t>Global Hôtellerie</t>
  </si>
  <si>
    <t>Résidences</t>
  </si>
  <si>
    <t>Hôtels + Résidences</t>
  </si>
  <si>
    <t>Performances hôtelières à Paris par zone</t>
  </si>
  <si>
    <t>Alésia, Porte d'Italie</t>
  </si>
  <si>
    <t>Bastille, République</t>
  </si>
  <si>
    <t>Belleville, Nation</t>
  </si>
  <si>
    <t>Bercy, Gare de Lyon, Nation</t>
  </si>
  <si>
    <t>Champs Elysées, Vendôme</t>
  </si>
  <si>
    <t>Clichy, La Chapelle, La Villette</t>
  </si>
  <si>
    <t>Gares, Canal Saint Martin</t>
  </si>
  <si>
    <t>Le Marais, Les Halles</t>
  </si>
  <si>
    <t>Montmartre, Pigalle</t>
  </si>
  <si>
    <t>Notre Dame, quartier Latin</t>
  </si>
  <si>
    <t>Opéra, Grands Boulevards</t>
  </si>
  <si>
    <t>Passy, Bois de Boulogne</t>
  </si>
  <si>
    <t>Porte de Versailles, Necker</t>
  </si>
  <si>
    <t>Saint Germain, Luxembourg, Montparnasse</t>
  </si>
  <si>
    <t>Tour Eiffel, Trocadéro, Invalides</t>
  </si>
  <si>
    <t>Performances hôtelières par catégorie des Hauts-de-Seine</t>
  </si>
  <si>
    <t>Super-économique</t>
  </si>
  <si>
    <t>Economique</t>
  </si>
  <si>
    <t>Moyen de Gamme</t>
  </si>
  <si>
    <t>Haut de Gamme</t>
  </si>
  <si>
    <t>Global</t>
  </si>
  <si>
    <t>Performances hôtelières par zone des Hauts-de-Seine</t>
  </si>
  <si>
    <t>La Défense</t>
  </si>
  <si>
    <t>Hauts-de-Seine Boucle Nord</t>
  </si>
  <si>
    <t>Hauts-de-Seine Nord Paris</t>
  </si>
  <si>
    <t>Hauts-de-Seine Centre</t>
  </si>
  <si>
    <t>Hauts-de-Seine Sud</t>
  </si>
  <si>
    <t>Performances hôtelières par catégorie de Seine-Saint-Denis</t>
  </si>
  <si>
    <t>Performances hôtelières par zone de Seine-Saint-Denis</t>
  </si>
  <si>
    <t>Le Bourget / Villepinte</t>
  </si>
  <si>
    <t>Est ensemble - Petite couronne Paris-est</t>
  </si>
  <si>
    <t>Plaine commune - Paris nord</t>
  </si>
  <si>
    <t>Marne la vallée</t>
  </si>
  <si>
    <t>Zone aéroportuaire  CDG</t>
  </si>
  <si>
    <t>Performances hôtelières par catégorie du Val-de-Marne</t>
  </si>
  <si>
    <t>Performances hôtelières par zone du Val-de-Marne</t>
  </si>
  <si>
    <t>Boucles de la Marne</t>
  </si>
  <si>
    <t>Orly</t>
  </si>
  <si>
    <t>Périphérie de Paris</t>
  </si>
  <si>
    <t>Performances hôtelières de la petite couronne* par catégorie</t>
  </si>
  <si>
    <t>Variation du RevPAR par catégorie dans les hôtels de la petite couronne</t>
  </si>
  <si>
    <t>* Paris exclu</t>
  </si>
  <si>
    <t>Evolution par rapport à 2024</t>
  </si>
  <si>
    <t>Zone OTCP-Global-2024-Somme de RP</t>
  </si>
  <si>
    <t>Zone OTCP-2-2025-Somme de TO</t>
  </si>
  <si>
    <t>Zone OTCP-2-2025-Somme de PM</t>
  </si>
  <si>
    <t>Zone OTCP-2-2025-Somme de RP</t>
  </si>
  <si>
    <t>Zone OTCP-2-2024-Somme de TO</t>
  </si>
  <si>
    <t>Zone OTCP-2-2024-Somme de PM</t>
  </si>
  <si>
    <t>Zone OTCP-2-2024-Somme de RP</t>
  </si>
  <si>
    <t>Zone OTCP-3-2025-Somme de TO</t>
  </si>
  <si>
    <t>Zone OTCP-3-2025-Somme de PM</t>
  </si>
  <si>
    <t>Zone OTCP-3-2025-Somme de RP</t>
  </si>
  <si>
    <t>Zone OTCP-3-2024-Somme de TO</t>
  </si>
  <si>
    <t>Zone OTCP-3-2024-Somme de PM</t>
  </si>
  <si>
    <t>Zone OTCP-3-2024-Somme de RP</t>
  </si>
  <si>
    <t>Zone OTCP-4-2025-Somme de TO</t>
  </si>
  <si>
    <t>Zone OTCP-4-2025-Somme de PM</t>
  </si>
  <si>
    <t>Zone OTCP-4-2025-Somme de RP</t>
  </si>
  <si>
    <t>Zone OTCP-4-2024-Somme de TO</t>
  </si>
  <si>
    <t>Zone OTCP-4-2024-Somme de PM</t>
  </si>
  <si>
    <t>Zone OTCP-4-2024-Somme de RP</t>
  </si>
  <si>
    <t>Zone OTCP-5-2025-Somme de TO</t>
  </si>
  <si>
    <t>Zone OTCP-5-2025-Somme de PM</t>
  </si>
  <si>
    <t>Zone OTCP-5-2025-Somme de RP</t>
  </si>
  <si>
    <t>Zone OTCP-5-2024-Somme de TO</t>
  </si>
  <si>
    <t>Zone OTCP-5-2024-Somme de PM</t>
  </si>
  <si>
    <t>Zone OTCP-5-2024-Somme de RP</t>
  </si>
  <si>
    <t>Zone OTCP-Global-2025-Somme de TO</t>
  </si>
  <si>
    <t>Zone OTCP-Global-2025-Somme de PM</t>
  </si>
  <si>
    <t>Zone OTCP-Global-2025-Somme de RP</t>
  </si>
  <si>
    <t>Zone OTCP-Global-2024-Somme de TO</t>
  </si>
  <si>
    <t>Zone OTCP-Global-2024-Somme de PM</t>
  </si>
  <si>
    <t>Zone OTCP-RT-2025-Somme de TO</t>
  </si>
  <si>
    <t>Zone OTCP-RT-2025-Somme de PM</t>
  </si>
  <si>
    <t>Zone OTCP-RT-2025-Somme de RP</t>
  </si>
  <si>
    <t>Zone OTCP-RT-2024-Somme de TO</t>
  </si>
  <si>
    <t>Zone OTCP-RT-2024-Somme de PM</t>
  </si>
  <si>
    <t>Zone OTCP-RT-2024-Somme de RP</t>
  </si>
  <si>
    <t>Zone OTCP-Hôtels+RT-2025-Somme de TO</t>
  </si>
  <si>
    <t>Zone OTCP-Hôtels+RT-2025-Somme de PM</t>
  </si>
  <si>
    <t>Zone OTCP-Hôtels+RT-2025-Somme de RP</t>
  </si>
  <si>
    <t>Zone OTCP-Hôtels+RT-2024-Somme de TO</t>
  </si>
  <si>
    <t>Zone OTCP-Hôtels+RT-2024-Somme de PM</t>
  </si>
  <si>
    <t>Zone OTCP-Hôtels+RT-2024-Somme de RP</t>
  </si>
  <si>
    <t>Zone OTCP-Alésia, Porte d'Italie-2025-Somme de TO</t>
  </si>
  <si>
    <t>Zone OTCP-Alésia, Porte d'Italie-2025-Somme de PM</t>
  </si>
  <si>
    <t>Zone OTCP-Alésia, Porte d'Italie-2025-Somme de RP</t>
  </si>
  <si>
    <t>Zone OTCP-Alésia, Porte d'Italie-2024-Somme de TO</t>
  </si>
  <si>
    <t>Zone OTCP-Alésia, Porte d'Italie-2024-Somme de PM</t>
  </si>
  <si>
    <t>Zone OTCP-Alésia, Porte d'Italie-2024-Somme de RP</t>
  </si>
  <si>
    <t>Zone OTCP-Bastille, République-2025-Somme de TO</t>
  </si>
  <si>
    <t>Zone OTCP-Bastille, République-2025-Somme de PM</t>
  </si>
  <si>
    <t>Zone OTCP-Bastille, République-2025-Somme de RP</t>
  </si>
  <si>
    <t>Zone OTCP-Bastille, République-2024-Somme de TO</t>
  </si>
  <si>
    <t>Zone OTCP-Bastille, République-2024-Somme de PM</t>
  </si>
  <si>
    <t>Zone OTCP-Bastille, République-2024-Somme de RP</t>
  </si>
  <si>
    <t>Zone OTCP-Belleville, Nation-2025-Somme de TO</t>
  </si>
  <si>
    <t>Zone OTCP-Belleville, Nation-2025-Somme de PM</t>
  </si>
  <si>
    <t>Zone OTCP-Belleville, Nation-2025-Somme de RP</t>
  </si>
  <si>
    <t>Zone OTCP-Belleville, Nation-2024-Somme de TO</t>
  </si>
  <si>
    <t>Zone OTCP-Belleville, Nation-2024-Somme de PM</t>
  </si>
  <si>
    <t>Zone OTCP-Belleville, Nation-2024-Somme de RP</t>
  </si>
  <si>
    <t>Zone OTCP-Bercy, Gare de Lyon, Nation-2025-Somme de TO</t>
  </si>
  <si>
    <t>Zone OTCP-Bercy, Gare de Lyon, Nation-2025-Somme de PM</t>
  </si>
  <si>
    <t>Zone OTCP-Bercy, Gare de Lyon, Nation-2025-Somme de RP</t>
  </si>
  <si>
    <t>Zone OTCP-Bercy, Gare de Lyon, Nation-2024-Somme de TO</t>
  </si>
  <si>
    <t>Zone OTCP-Bercy, Gare de Lyon, Nation-2024-Somme de PM</t>
  </si>
  <si>
    <t>Zone OTCP-Bercy, Gare de Lyon, Nation-2024-Somme de RP</t>
  </si>
  <si>
    <t>Zone OTCP-Champs Elysées, Vendôme-2025-Somme de TO</t>
  </si>
  <si>
    <t>Zone OTCP-Champs Elysées, Vendôme-2025-Somme de PM</t>
  </si>
  <si>
    <t>Zone OTCP-Champs Elysées, Vendôme-2025-Somme de RP</t>
  </si>
  <si>
    <t>Zone OTCP-Champs Elysées, Vendôme-2024-Somme de TO</t>
  </si>
  <si>
    <t>Zone OTCP-Champs Elysées, Vendôme-2024-Somme de PM</t>
  </si>
  <si>
    <t>Zone OTCP-Champs Elysées, Vendôme-2024-Somme de RP</t>
  </si>
  <si>
    <t>Zone OTCP-Clichy, La Chapelle, La Villette-2025-Somme de TO</t>
  </si>
  <si>
    <t>Zone OTCP-Clichy, La Chapelle, La Villette-2025-Somme de PM</t>
  </si>
  <si>
    <t>Zone OTCP-Clichy, La Chapelle, La Villette-2025-Somme de RP</t>
  </si>
  <si>
    <t>Zone OTCP-Clichy, La Chapelle, La Villette-2024-Somme de TO</t>
  </si>
  <si>
    <t>Zone OTCP-Clichy, La Chapelle, La Villette-2024-Somme de PM</t>
  </si>
  <si>
    <t>Zone OTCP-Clichy, La Chapelle, La Villette-2024-Somme de RP</t>
  </si>
  <si>
    <t>Zone OTCP-Gares, Canal Saint Martin-2025-Somme de TO</t>
  </si>
  <si>
    <t>Zone OTCP-Gares, Canal Saint Martin-2025-Somme de PM</t>
  </si>
  <si>
    <t>Zone OTCP-Gares, Canal Saint Martin-2025-Somme de RP</t>
  </si>
  <si>
    <t>Zone OTCP-Gares, Canal Saint Martin-2024-Somme de TO</t>
  </si>
  <si>
    <t>Zone OTCP-Gares, Canal Saint Martin-2024-Somme de PM</t>
  </si>
  <si>
    <t>Zone OTCP-Gares, Canal Saint Martin-2024-Somme de RP</t>
  </si>
  <si>
    <t>Zone OTCP-Le Marais, Les Halles-2025-Somme de TO</t>
  </si>
  <si>
    <t>Zone OTCP-Le Marais, Les Halles-2025-Somme de PM</t>
  </si>
  <si>
    <t>Zone OTCP-Le Marais, Les Halles-2025-Somme de RP</t>
  </si>
  <si>
    <t>Zone OTCP-Le Marais, Les Halles-2024-Somme de TO</t>
  </si>
  <si>
    <t>Zone OTCP-Le Marais, Les Halles-2024-Somme de PM</t>
  </si>
  <si>
    <t>Zone OTCP-Le Marais, Les Halles-2024-Somme de RP</t>
  </si>
  <si>
    <t>Zone OTCP-Montmartre, Pigalle-2025-Somme de TO</t>
  </si>
  <si>
    <t>Zone OTCP-Montmartre, Pigalle-2025-Somme de PM</t>
  </si>
  <si>
    <t>Zone OTCP-Montmartre, Pigalle-2025-Somme de RP</t>
  </si>
  <si>
    <t>Zone OTCP-Montmartre, Pigalle-2024-Somme de TO</t>
  </si>
  <si>
    <t>Zone OTCP-Montmartre, Pigalle-2024-Somme de PM</t>
  </si>
  <si>
    <t>Zone OTCP-Montmartre, Pigalle-2024-Somme de RP</t>
  </si>
  <si>
    <t>Zone OTCP-Notre Dame, quartier Latin-2025-Somme de TO</t>
  </si>
  <si>
    <t>Zone OTCP-Notre Dame, quartier Latin-2025-Somme de PM</t>
  </si>
  <si>
    <t>Zone OTCP-Notre Dame, quartier Latin-2025-Somme de RP</t>
  </si>
  <si>
    <t>Zone OTCP-Notre Dame, quartier Latin-2024-Somme de TO</t>
  </si>
  <si>
    <t>Zone OTCP-Notre Dame, quartier Latin-2024-Somme de PM</t>
  </si>
  <si>
    <t>Zone OTCP-Notre Dame, quartier Latin-2024-Somme de RP</t>
  </si>
  <si>
    <t>Zone OTCP-Opéra, Grands Boulevards-2025-Somme de TO</t>
  </si>
  <si>
    <t>Zone OTCP-Opéra, Grands Boulevards-2025-Somme de PM</t>
  </si>
  <si>
    <t>Zone OTCP-Opéra, Grands Boulevards-2025-Somme de RP</t>
  </si>
  <si>
    <t>Zone OTCP-Opéra, Grands Boulevards-2024-Somme de TO</t>
  </si>
  <si>
    <t>Zone OTCP-Opéra, Grands Boulevards-2024-Somme de PM</t>
  </si>
  <si>
    <t>Zone OTCP-Opéra, Grands Boulevards-2024-Somme de RP</t>
  </si>
  <si>
    <t>Zone OTCP-Passy, Bois de Boulogne-2025-Somme de TO</t>
  </si>
  <si>
    <t>Zone OTCP-Passy, Bois de Boulogne-2025-Somme de PM</t>
  </si>
  <si>
    <t>Zone OTCP-Passy, Bois de Boulogne-2025-Somme de RP</t>
  </si>
  <si>
    <t>Zone OTCP-Passy, Bois de Boulogne-2024-Somme de TO</t>
  </si>
  <si>
    <t>Zone OTCP-Passy, Bois de Boulogne-2024-Somme de PM</t>
  </si>
  <si>
    <t>Zone OTCP-Passy, Bois de Boulogne-2024-Somme de RP</t>
  </si>
  <si>
    <t>Zone OTCP-Porte de Versailles, Necker-2025-Somme de TO</t>
  </si>
  <si>
    <t>Zone OTCP-Porte de Versailles, Necker-2025-Somme de PM</t>
  </si>
  <si>
    <t>Zone OTCP-Porte de Versailles, Necker-2025-Somme de RP</t>
  </si>
  <si>
    <t>Zone OTCP-Porte de Versailles, Necker-2024-Somme de TO</t>
  </si>
  <si>
    <t>Zone OTCP-Porte de Versailles, Necker-2024-Somme de PM</t>
  </si>
  <si>
    <t>Zone OTCP-Porte de Versailles, Necker-2024-Somme de RP</t>
  </si>
  <si>
    <t>Zone OTCP-Saint Germain, Luxembourg, Montparnasse-2025-Somme de TO</t>
  </si>
  <si>
    <t>Zone OTCP-Saint Germain, Luxembourg, Montparnasse-2025-Somme de PM</t>
  </si>
  <si>
    <t>Zone OTCP-Saint Germain, Luxembourg, Montparnasse-2025-Somme de RP</t>
  </si>
  <si>
    <t>Zone OTCP-Saint Germain, Luxembourg, Montparnasse-2024-Somme de TO</t>
  </si>
  <si>
    <t>Zone OTCP-Saint Germain, Luxembourg, Montparnasse-2024-Somme de PM</t>
  </si>
  <si>
    <t>Zone OTCP-Saint Germain, Luxembourg, Montparnasse-2024-Somme de RP</t>
  </si>
  <si>
    <t>Zone OTCP-Tour Eiffel, Trocadéro, Invalides-2025-Somme de TO</t>
  </si>
  <si>
    <t>Zone OTCP-Tour Eiffel, Trocadéro, Invalides-2025-Somme de PM</t>
  </si>
  <si>
    <t>Zone OTCP-Tour Eiffel, Trocadéro, Invalides-2025-Somme de RP</t>
  </si>
  <si>
    <t>Zone OTCP-Tour Eiffel, Trocadéro, Invalides-2024-Somme de TO</t>
  </si>
  <si>
    <t>Zone OTCP-Tour Eiffel, Trocadéro, Invalides-2024-Somme de PM</t>
  </si>
  <si>
    <t>Zone OTCP-Tour Eiffel, Trocadéro, Invalides-2024-Somme de RP</t>
  </si>
  <si>
    <t>92-Super-économique-2025-Somme de TO</t>
  </si>
  <si>
    <t>92-Super-économique-2025-Somme de PM</t>
  </si>
  <si>
    <t>92-Super-économique-2025-Somme de RP</t>
  </si>
  <si>
    <t>92-Super-économique-2024-Somme de TO</t>
  </si>
  <si>
    <t>92-Super-économique-2024-Somme de PM</t>
  </si>
  <si>
    <t>92-Super-économique-2024-Somme de RP</t>
  </si>
  <si>
    <t>92-Economique-2025-Somme de TO</t>
  </si>
  <si>
    <t>92-Economique-2025-Somme de PM</t>
  </si>
  <si>
    <t>92-Economique-2025-Somme de RP</t>
  </si>
  <si>
    <t>92-Economique-2024-Somme de TO</t>
  </si>
  <si>
    <t>92-Economique-2024-Somme de PM</t>
  </si>
  <si>
    <t>92-Economique-2024-Somme de RP</t>
  </si>
  <si>
    <t>92-Moyen de Gamme-2025-Somme de TO</t>
  </si>
  <si>
    <t>92-Moyen de Gamme-2025-Somme de PM</t>
  </si>
  <si>
    <t>92-Moyen de Gamme-2025-Somme de RP</t>
  </si>
  <si>
    <t>92-Moyen de Gamme-2024-Somme de TO</t>
  </si>
  <si>
    <t>92-Moyen de Gamme-2024-Somme de PM</t>
  </si>
  <si>
    <t>92-Moyen de Gamme-2024-Somme de RP</t>
  </si>
  <si>
    <t>92-Haut de Gamme-2025-Somme de TO</t>
  </si>
  <si>
    <t>92-Haut de Gamme-2025-Somme de PM</t>
  </si>
  <si>
    <t>92-Haut de Gamme-2025-Somme de RP</t>
  </si>
  <si>
    <t>92-Haut de Gamme-2024-Somme de TO</t>
  </si>
  <si>
    <t>92-Haut de Gamme-2024-Somme de PM</t>
  </si>
  <si>
    <t>92-Haut de Gamme-2024-Somme de RP</t>
  </si>
  <si>
    <t>92-Global-2025-Somme de TO</t>
  </si>
  <si>
    <t>92-Global-2025-Somme de PM</t>
  </si>
  <si>
    <t>92-Global-2025-Somme de RP</t>
  </si>
  <si>
    <t>92-Global-2024-Somme de TO</t>
  </si>
  <si>
    <t>92-Global-2024-Somme de PM</t>
  </si>
  <si>
    <t>92-Global-2024-Somme de RP</t>
  </si>
  <si>
    <t>92-La Défense-2025-Somme de TO</t>
  </si>
  <si>
    <t>92-La Défense-2025-Somme de PM</t>
  </si>
  <si>
    <t>92-La Défense-2025-Somme de RP</t>
  </si>
  <si>
    <t>92-La Défense-2024-Somme de TO</t>
  </si>
  <si>
    <t>92-La Défense-2024-Somme de PM</t>
  </si>
  <si>
    <t>92-La Défense-2024-Somme de RP</t>
  </si>
  <si>
    <t>92-Hauts-de-Seine Boucle Nord-2025-Somme de TO</t>
  </si>
  <si>
    <t>92-Hauts-de-Seine Boucle Nord-2025-Somme de PM</t>
  </si>
  <si>
    <t>92-Hauts-de-Seine Boucle Nord-2025-Somme de RP</t>
  </si>
  <si>
    <t>92-Hauts-de-Seine Boucle Nord-2024-Somme de TO</t>
  </si>
  <si>
    <t>92-Hauts-de-Seine Boucle Nord-2024-Somme de PM</t>
  </si>
  <si>
    <t>92-Hauts-de-Seine Boucle Nord-2024-Somme de RP</t>
  </si>
  <si>
    <t>92-Hauts-de-Seine Nord Paris-2025-Somme de TO</t>
  </si>
  <si>
    <t>92-Hauts-de-Seine Nord Paris-2025-Somme de PM</t>
  </si>
  <si>
    <t>92-Hauts-de-Seine Nord Paris-2025-Somme de RP</t>
  </si>
  <si>
    <t>92-Hauts-de-Seine Nord Paris-2024-Somme de TO</t>
  </si>
  <si>
    <t>92-Hauts-de-Seine Nord Paris-2024-Somme de PM</t>
  </si>
  <si>
    <t>92-Hauts-de-Seine Nord Paris-2024-Somme de RP</t>
  </si>
  <si>
    <t>92-Hauts-de-Seine Centre-2025-Somme de TO</t>
  </si>
  <si>
    <t>92-Hauts-de-Seine Centre-2025-Somme de PM</t>
  </si>
  <si>
    <t>92-Hauts-de-Seine Centre-2025-Somme de RP</t>
  </si>
  <si>
    <t>92-Hauts-de-Seine Centre-2024-Somme de TO</t>
  </si>
  <si>
    <t>92-Hauts-de-Seine Centre-2024-Somme de PM</t>
  </si>
  <si>
    <t>92-Hauts-de-Seine Centre-2024-Somme de RP</t>
  </si>
  <si>
    <t>92-Hauts-de-Seine Sud-2025-Somme de TO</t>
  </si>
  <si>
    <t>92-Hauts-de-Seine Sud-2025-Somme de PM</t>
  </si>
  <si>
    <t>92-Hauts-de-Seine Sud-2025-Somme de RP</t>
  </si>
  <si>
    <t>92-Hauts-de-Seine Sud-2024-Somme de TO</t>
  </si>
  <si>
    <t>92-Hauts-de-Seine Sud-2024-Somme de PM</t>
  </si>
  <si>
    <t>92-Hauts-de-Seine Sud-2024-Somme de RP</t>
  </si>
  <si>
    <t>93-Super-économique-2025-Somme de TO</t>
  </si>
  <si>
    <t>93-Super-économique-2025-Somme de PM</t>
  </si>
  <si>
    <t>93-Super-économique-2025-Somme de RP</t>
  </si>
  <si>
    <t>93-Super-économique-2024-Somme de TO</t>
  </si>
  <si>
    <t>93-Super-économique-2024-Somme de PM</t>
  </si>
  <si>
    <t>93-Super-économique-2024-Somme de RP</t>
  </si>
  <si>
    <t>93-Economique-2025-Somme de TO</t>
  </si>
  <si>
    <t>93-Economique-2025-Somme de PM</t>
  </si>
  <si>
    <t>93-Economique-2025-Somme de RP</t>
  </si>
  <si>
    <t>93-Economique-2024-Somme de TO</t>
  </si>
  <si>
    <t>93-Economique-2024-Somme de PM</t>
  </si>
  <si>
    <t>93-Economique-2024-Somme de RP</t>
  </si>
  <si>
    <t>93-Moyen de Gamme-2025-Somme de TO</t>
  </si>
  <si>
    <t>93-Moyen de Gamme-2025-Somme de PM</t>
  </si>
  <si>
    <t>93-Moyen de Gamme-2025-Somme de RP</t>
  </si>
  <si>
    <t>93-Moyen de Gamme-2024-Somme de TO</t>
  </si>
  <si>
    <t>93-Moyen de Gamme-2024-Somme de PM</t>
  </si>
  <si>
    <t>93-Moyen de Gamme-2024-Somme de RP</t>
  </si>
  <si>
    <t>93-Haut de Gamme-2025-Somme de TO</t>
  </si>
  <si>
    <t>93-Haut de Gamme-2025-Somme de PM</t>
  </si>
  <si>
    <t>93-Haut de Gamme-2025-Somme de RP</t>
  </si>
  <si>
    <t>93-Haut de Gamme-2024-Somme de TO</t>
  </si>
  <si>
    <t>93-Haut de Gamme-2024-Somme de PM</t>
  </si>
  <si>
    <t>93-Haut de Gamme-2024-Somme de RP</t>
  </si>
  <si>
    <t>93-Global-2025-Somme de TO</t>
  </si>
  <si>
    <t>93-Global-2025-Somme de PM</t>
  </si>
  <si>
    <t>93-Global-2025-Somme de RP</t>
  </si>
  <si>
    <t>93-Global-2024-Somme de TO</t>
  </si>
  <si>
    <t>93-Global-2024-Somme de PM</t>
  </si>
  <si>
    <t>93-Global-2024-Somme de RP</t>
  </si>
  <si>
    <t>Le Bourget / Villepinte-Super-économique-2025-Somme de TO</t>
  </si>
  <si>
    <t>Le Bourget / Villepinte-Super-économique-2025-Somme de PM</t>
  </si>
  <si>
    <t>Le Bourget / Villepinte-Super-économique-2025-Somme de RP</t>
  </si>
  <si>
    <t>Le Bourget / Villepinte-Super-économique-2024-Somme de TO</t>
  </si>
  <si>
    <t>Le Bourget / Villepinte-Super-économique-2024-Somme de PM</t>
  </si>
  <si>
    <t>Le Bourget / Villepinte-Super-économique-2024-Somme de RP</t>
  </si>
  <si>
    <t>Le Bourget / Villepinte-Economique-2025-Somme de TO</t>
  </si>
  <si>
    <t>Le Bourget / Villepinte-Economique-2025-Somme de PM</t>
  </si>
  <si>
    <t>Le Bourget / Villepinte-Economique-2025-Somme de RP</t>
  </si>
  <si>
    <t>Le Bourget / Villepinte-Economique-2024-Somme de TO</t>
  </si>
  <si>
    <t>Le Bourget / Villepinte-Economique-2024-Somme de PM</t>
  </si>
  <si>
    <t>Le Bourget / Villepinte-Economique-2024-Somme de RP</t>
  </si>
  <si>
    <t>Le Bourget / Villepinte-Moyen de Gamme-2025-Somme de TO</t>
  </si>
  <si>
    <t>Le Bourget / Villepinte-Moyen de Gamme-2025-Somme de PM</t>
  </si>
  <si>
    <t>Le Bourget / Villepinte-Moyen de Gamme-2025-Somme de RP</t>
  </si>
  <si>
    <t>Le Bourget / Villepinte-Moyen de Gamme-2024-Somme de TO</t>
  </si>
  <si>
    <t>Le Bourget / Villepinte-Moyen de Gamme-2024-Somme de PM</t>
  </si>
  <si>
    <t>Le Bourget / Villepinte-Moyen de Gamme-2024-Somme de RP</t>
  </si>
  <si>
    <t>Est ensemble - Petite couronne Paris-est-Super-économique-2025-Somme de TO</t>
  </si>
  <si>
    <t>Est ensemble - Petite couronne Paris-est-Super-économique-2025-Somme de PM</t>
  </si>
  <si>
    <t>Est ensemble - Petite couronne Paris-est-Super-économique-2025-Somme de RP</t>
  </si>
  <si>
    <t>Est ensemble - Petite couronne Paris-est-Super-économique-2024-Somme de TO</t>
  </si>
  <si>
    <t>Est ensemble - Petite couronne Paris-est-Super-économique-2024-Somme de PM</t>
  </si>
  <si>
    <t>Est ensemble - Petite couronne Paris-est-Super-économique-2024-Somme de RP</t>
  </si>
  <si>
    <t>Est ensemble - Petite couronne Paris-est-Economique-2025-Somme de TO</t>
  </si>
  <si>
    <t>Est ensemble - Petite couronne Paris-est-Economique-2025-Somme de PM</t>
  </si>
  <si>
    <t>Est ensemble - Petite couronne Paris-est-Economique-2025-Somme de RP</t>
  </si>
  <si>
    <t>Est ensemble - Petite couronne Paris-est-Economique-2024-Somme de TO</t>
  </si>
  <si>
    <t>Est ensemble - Petite couronne Paris-est-Economique-2024-Somme de PM</t>
  </si>
  <si>
    <t>Est ensemble - Petite couronne Paris-est-Economique-2024-Somme de RP</t>
  </si>
  <si>
    <t>Est ensemble - Petite couronne Paris-est-Moyen de Gamme-2025-Somme de TO</t>
  </si>
  <si>
    <t>Est ensemble - Petite couronne Paris-est-Moyen de Gamme-2025-Somme de PM</t>
  </si>
  <si>
    <t>Est ensemble - Petite couronne Paris-est-Moyen de Gamme-2025-Somme de RP</t>
  </si>
  <si>
    <t>Est ensemble - Petite couronne Paris-est-Moyen de Gamme-2024-Somme de TO</t>
  </si>
  <si>
    <t>Est ensemble - Petite couronne Paris-est-Moyen de Gamme-2024-Somme de PM</t>
  </si>
  <si>
    <t>Est ensemble - Petite couronne Paris-est-Moyen de Gamme-2024-Somme de RP</t>
  </si>
  <si>
    <t>Plaine commune - Paris nord-Super-économique-2025-Somme de TO</t>
  </si>
  <si>
    <t>Plaine commune - Paris nord-Super-économique-2025-Somme de PM</t>
  </si>
  <si>
    <t>Plaine commune - Paris nord-Super-économique-2025-Somme de RP</t>
  </si>
  <si>
    <t>Plaine commune - Paris nord-Super-économique-2024-Somme de TO</t>
  </si>
  <si>
    <t>Plaine commune - Paris nord-Super-économique-2024-Somme de PM</t>
  </si>
  <si>
    <t>Plaine commune - Paris nord-Super-économique-2024-Somme de RP</t>
  </si>
  <si>
    <t>Plaine commune - Paris nord-Economique-2025-Somme de TO</t>
  </si>
  <si>
    <t>Plaine commune - Paris nord-Economique-2025-Somme de PM</t>
  </si>
  <si>
    <t>Plaine commune - Paris nord-Economique-2025-Somme de RP</t>
  </si>
  <si>
    <t>Plaine commune - Paris nord-Economique-2024-Somme de TO</t>
  </si>
  <si>
    <t>Plaine commune - Paris nord-Economique-2024-Somme de PM</t>
  </si>
  <si>
    <t>Plaine commune - Paris nord-Economique-2024-Somme de RP</t>
  </si>
  <si>
    <t>Plaine commune - Paris nord-Moyen de Gamme-2025-Somme de TO</t>
  </si>
  <si>
    <t>Plaine commune - Paris nord-Moyen de Gamme-2025-Somme de PM</t>
  </si>
  <si>
    <t>Plaine commune - Paris nord-Moyen de Gamme-2025-Somme de RP</t>
  </si>
  <si>
    <t>Plaine commune - Paris nord-Moyen de Gamme-2024-Somme de TO</t>
  </si>
  <si>
    <t>Plaine commune - Paris nord-Moyen de Gamme-2024-Somme de PM</t>
  </si>
  <si>
    <t>Plaine commune - Paris nord-Moyen de Gamme-2024-Somme de RP</t>
  </si>
  <si>
    <t>Marne la vallée-Super-économique-2025-Somme de TO</t>
  </si>
  <si>
    <t>Marne la vallée-Super-économique-2025-Somme de PM</t>
  </si>
  <si>
    <t>Marne la vallée-Super-économique-2025-Somme de RP</t>
  </si>
  <si>
    <t>Marne la vallée-Super-économique-2024-Somme de TO</t>
  </si>
  <si>
    <t>Marne la vallée-Super-économique-2024-Somme de PM</t>
  </si>
  <si>
    <t>Marne la vallée-Super-économique-2024-Somme de RP</t>
  </si>
  <si>
    <t>Marne la vallée-Economique-2025-Somme de TO</t>
  </si>
  <si>
    <t>Marne la vallée-Economique-2025-Somme de PM</t>
  </si>
  <si>
    <t>Marne la vallée-Economique-2025-Somme de RP</t>
  </si>
  <si>
    <t>Marne la vallée-Economique-2024-Somme de TO</t>
  </si>
  <si>
    <t>Marne la vallée-Economique-2024-Somme de PM</t>
  </si>
  <si>
    <t>Marne la vallée-Economique-2024-Somme de RP</t>
  </si>
  <si>
    <t>Marne la vallée-Moyen de Gamme-2025-Somme de TO</t>
  </si>
  <si>
    <t>Marne la vallée-Moyen de Gamme-2025-Somme de PM</t>
  </si>
  <si>
    <t>Marne la vallée-Moyen de Gamme-2025-Somme de RP</t>
  </si>
  <si>
    <t>Marne la vallée-Moyen de Gamme-2024-Somme de TO</t>
  </si>
  <si>
    <t>Marne la vallée-Moyen de Gamme-2024-Somme de PM</t>
  </si>
  <si>
    <t>Marne la vallée-Moyen de Gamme-2024-Somme de RP</t>
  </si>
  <si>
    <t>Zone aéroportuaire  CDG-Super-économique-2025-Somme de TO</t>
  </si>
  <si>
    <t>Zone aéroportuaire  CDG-Super-économique-2025-Somme de PM</t>
  </si>
  <si>
    <t>Zone aéroportuaire  CDG-Super-économique-2025-Somme de RP</t>
  </si>
  <si>
    <t>Zone aéroportuaire  CDG-Super-économique-2024-Somme de TO</t>
  </si>
  <si>
    <t>Zone aéroportuaire  CDG-Super-économique-2024-Somme de PM</t>
  </si>
  <si>
    <t>Zone aéroportuaire  CDG-Super-économique-2024-Somme de RP</t>
  </si>
  <si>
    <t>Zone aéroportuaire  CDG-Economique-2025-Somme de TO</t>
  </si>
  <si>
    <t>Zone aéroportuaire  CDG-Economique-2025-Somme de PM</t>
  </si>
  <si>
    <t>Zone aéroportuaire  CDG-Economique-2025-Somme de RP</t>
  </si>
  <si>
    <t>Zone aéroportuaire  CDG-Economique-2024-Somme de TO</t>
  </si>
  <si>
    <t>Zone aéroportuaire  CDG-Economique-2024-Somme de PM</t>
  </si>
  <si>
    <t>Zone aéroportuaire  CDG-Economique-2024-Somme de RP</t>
  </si>
  <si>
    <t>Zone aéroportuaire  CDG-Moyen de Gamme-2025-Somme de TO</t>
  </si>
  <si>
    <t>Zone aéroportuaire  CDG-Moyen de Gamme-2025-Somme de PM</t>
  </si>
  <si>
    <t>Zone aéroportuaire  CDG-Moyen de Gamme-2025-Somme de RP</t>
  </si>
  <si>
    <t>Zone aéroportuaire  CDG-Moyen de Gamme-2024-Somme de TO</t>
  </si>
  <si>
    <t>Zone aéroportuaire  CDG-Moyen de Gamme-2024-Somme de PM</t>
  </si>
  <si>
    <t>Zone aéroportuaire  CDG-Moyen de Gamme-2024-Somme de RP</t>
  </si>
  <si>
    <t>Zone aéroportuaire  CDG-Haut de Gamme-2025-Somme de TO</t>
  </si>
  <si>
    <t>Zone aéroportuaire  CDG-Haut de Gamme-2025-Somme de PM</t>
  </si>
  <si>
    <t>Zone aéroportuaire  CDG-Haut de Gamme-2025-Somme de RP</t>
  </si>
  <si>
    <t>Zone aéroportuaire  CDG-Haut de Gamme-2024-Somme de TO</t>
  </si>
  <si>
    <t>Zone aéroportuaire  CDG-Haut de Gamme-2024-Somme de PM</t>
  </si>
  <si>
    <t>Zone aéroportuaire  CDG-Haut de Gamme-2024-Somme de RP</t>
  </si>
  <si>
    <t>94-Super-économique-2025-Somme de TO</t>
  </si>
  <si>
    <t>94-Super-économique-2025-Somme de PM</t>
  </si>
  <si>
    <t>94-Super-économique-2025-Somme de RP</t>
  </si>
  <si>
    <t>94-Super-économique-2024-Somme de TO</t>
  </si>
  <si>
    <t>94-Super-économique-2024-Somme de PM</t>
  </si>
  <si>
    <t>94-Super-économique-2024-Somme de RP</t>
  </si>
  <si>
    <t>94-Economique-2025-Somme de TO</t>
  </si>
  <si>
    <t>94-Economique-2025-Somme de PM</t>
  </si>
  <si>
    <t>94-Economique-2025-Somme de RP</t>
  </si>
  <si>
    <t>94-Economique-2024-Somme de TO</t>
  </si>
  <si>
    <t>94-Economique-2024-Somme de PM</t>
  </si>
  <si>
    <t>94-Economique-2024-Somme de RP</t>
  </si>
  <si>
    <t>94-Moyen de Gamme-2025-Somme de TO</t>
  </si>
  <si>
    <t>94-Moyen de Gamme-2025-Somme de PM</t>
  </si>
  <si>
    <t>94-Moyen de Gamme-2025-Somme de RP</t>
  </si>
  <si>
    <t>94-Moyen de Gamme-2024-Somme de TO</t>
  </si>
  <si>
    <t>94-Moyen de Gamme-2024-Somme de PM</t>
  </si>
  <si>
    <t>94-Moyen de Gamme-2024-Somme de RP</t>
  </si>
  <si>
    <t>94-Global-2025-Somme de TO</t>
  </si>
  <si>
    <t>94-Global-2025-Somme de PM</t>
  </si>
  <si>
    <t>94-Global-2025-Somme de RP</t>
  </si>
  <si>
    <t>94-Global-2024-Somme de TO</t>
  </si>
  <si>
    <t>94-Global-2024-Somme de PM</t>
  </si>
  <si>
    <t>94-Global-2024-Somme de RP</t>
  </si>
  <si>
    <t>94-Boucles de la Marne-2025-Somme de TO</t>
  </si>
  <si>
    <t>94-Boucles de la Marne-2025-Somme de PM</t>
  </si>
  <si>
    <t>94-Boucles de la Marne-2025-Somme de RP</t>
  </si>
  <si>
    <t>94-Boucles de la Marne-2024-Somme de TO</t>
  </si>
  <si>
    <t>94-Boucles de la Marne-2024-Somme de PM</t>
  </si>
  <si>
    <t>94-Boucles de la Marne-2024-Somme de RP</t>
  </si>
  <si>
    <t>94-Orly-2025-Somme de TO</t>
  </si>
  <si>
    <t>94-Orly-2025-Somme de PM</t>
  </si>
  <si>
    <t>94-Orly-2025-Somme de RP</t>
  </si>
  <si>
    <t>94-Orly-2024-Somme de TO</t>
  </si>
  <si>
    <t>94-Orly-2024-Somme de PM</t>
  </si>
  <si>
    <t>94-Orly-2024-Somme de RP</t>
  </si>
  <si>
    <t>94-Périphérie de Paris-2025-Somme de TO</t>
  </si>
  <si>
    <t>94-Périphérie de Paris-2025-Somme de PM</t>
  </si>
  <si>
    <t>94-Périphérie de Paris-2025-Somme de RP</t>
  </si>
  <si>
    <t>94-Périphérie de Paris-2024-Somme de TO</t>
  </si>
  <si>
    <t>94-Périphérie de Paris-2024-Somme de PM</t>
  </si>
  <si>
    <t>94-Périphérie de Paris-2024-Somme de RP</t>
  </si>
  <si>
    <t>Petite Couronne-Global-2025-Somme de TO</t>
  </si>
  <si>
    <t>Petite Couronne-Global-2025-Somme de PM</t>
  </si>
  <si>
    <t>Petite Couronne-Global-2025-Somme de RP</t>
  </si>
  <si>
    <t>Petite Couronne-Global-2024-Somme de TO</t>
  </si>
  <si>
    <t>Petite Couronne-Global-2024-Somme de PM</t>
  </si>
  <si>
    <t>Petite Couronne-Global-2024-Somme de RP</t>
  </si>
  <si>
    <t>Grand Paris-Global-2025-Somme de TO</t>
  </si>
  <si>
    <t>Grand Paris-Global-2025-Somme de PM</t>
  </si>
  <si>
    <t>Grand Paris-Global-2025-Somme de RP</t>
  </si>
  <si>
    <t>Grand Paris-Global-2024-Somme de TO</t>
  </si>
  <si>
    <t>Grand Paris-Global-2024-Somme de PM</t>
  </si>
  <si>
    <t>Grand Paris-Global-2024-Somme de RP</t>
  </si>
  <si>
    <t>Performances hôtelières des principales villes européennes</t>
  </si>
  <si>
    <t>Grand Paris</t>
  </si>
  <si>
    <t>Berlin</t>
  </si>
  <si>
    <t>Berlin-2025-Somme de TO</t>
  </si>
  <si>
    <t>Berlin-2025-Somme de PM Euros TTC</t>
  </si>
  <si>
    <t>Berlin-2025-Somme de RP Euros TTC</t>
  </si>
  <si>
    <t>Berlin-2024-Somme de TO</t>
  </si>
  <si>
    <t>Berlin-2024-Somme de PM Euros TTC</t>
  </si>
  <si>
    <t>Berlin-2024-Somme de RP Euros TTC</t>
  </si>
  <si>
    <t>Francfort</t>
  </si>
  <si>
    <t>Francfort-2025-Somme de TO</t>
  </si>
  <si>
    <t>Francfort-2025-Somme de PM Euros TTC</t>
  </si>
  <si>
    <t>Francfort-2025-Somme de RP Euros TTC</t>
  </si>
  <si>
    <t>Francfort-2024-Somme de TO</t>
  </si>
  <si>
    <t>Francfort-2024-Somme de PM Euros TTC</t>
  </si>
  <si>
    <t>Francfort-2024-Somme de RP Euros TTC</t>
  </si>
  <si>
    <t>Munich</t>
  </si>
  <si>
    <t>Munich-2025-Somme de TO</t>
  </si>
  <si>
    <t>Munich-2025-Somme de PM Euros TTC</t>
  </si>
  <si>
    <t>Munich-2025-Somme de RP Euros TTC</t>
  </si>
  <si>
    <t>Munich-2024-Somme de TO</t>
  </si>
  <si>
    <t>Munich-2024-Somme de PM Euros TTC</t>
  </si>
  <si>
    <t>Munich-2024-Somme de RP Euros TTC</t>
  </si>
  <si>
    <t>LONDON</t>
  </si>
  <si>
    <t>Londres</t>
  </si>
  <si>
    <t>LONDON-2025-Somme de TO</t>
  </si>
  <si>
    <t>LONDON-2025-Somme de PM Euros TTC</t>
  </si>
  <si>
    <t>LONDON-2025-Somme de RP Euros TTC</t>
  </si>
  <si>
    <t>LONDON-2024-Somme de TO</t>
  </si>
  <si>
    <t>LONDON-2024-Somme de PM Euros TTC</t>
  </si>
  <si>
    <t>LONDON-2024-Somme de RP Euros TTC</t>
  </si>
  <si>
    <t>Milan</t>
  </si>
  <si>
    <t>Milan-2025-Somme de TO</t>
  </si>
  <si>
    <t>Milan-2025-Somme de PM Euros TTC</t>
  </si>
  <si>
    <t>Milan-2025-Somme de RP Euros TTC</t>
  </si>
  <si>
    <t>Milan-2024-Somme de TO</t>
  </si>
  <si>
    <t>Milan-2024-Somme de PM Euros TTC</t>
  </si>
  <si>
    <t>Milan-2024-Somme de RP Euros TTC</t>
  </si>
  <si>
    <t>Rome</t>
  </si>
  <si>
    <t>Rome-2025-Somme de TO</t>
  </si>
  <si>
    <t>Rome-2025-Somme de PM Euros TTC</t>
  </si>
  <si>
    <t>Rome-2025-Somme de RP Euros TTC</t>
  </si>
  <si>
    <t>Rome-2024-Somme de TO</t>
  </si>
  <si>
    <t>Rome-2024-Somme de PM Euros TTC</t>
  </si>
  <si>
    <t>Rome-2024-Somme de RP Euros TTC</t>
  </si>
  <si>
    <t>Barcelona</t>
  </si>
  <si>
    <t>Barcelone</t>
  </si>
  <si>
    <t>Barcelona-2025-Somme de TO</t>
  </si>
  <si>
    <t>Barcelona-2025-Somme de PM Euros TTC</t>
  </si>
  <si>
    <t>Barcelona-2025-Somme de RP Euros TTC</t>
  </si>
  <si>
    <t>Barcelona-2024-Somme de TO</t>
  </si>
  <si>
    <t>Barcelona-2024-Somme de PM Euros TTC</t>
  </si>
  <si>
    <t>Barcelona-2024-Somme de RP Euros TTC</t>
  </si>
  <si>
    <t>Madrid</t>
  </si>
  <si>
    <t>Madrid-2025-Somme de TO</t>
  </si>
  <si>
    <t>Madrid-2025-Somme de PM Euros TTC</t>
  </si>
  <si>
    <t>Madrid-2025-Somme de RP Euros TTC</t>
  </si>
  <si>
    <t>Madrid-2024-Somme de TO</t>
  </si>
  <si>
    <t>Madrid-2024-Somme de PM Euros TTC</t>
  </si>
  <si>
    <t>Madrid-2024-Somme de RP Euros TTC</t>
  </si>
  <si>
    <t>BRUSSELS</t>
  </si>
  <si>
    <t>Bruxelles</t>
  </si>
  <si>
    <t>BRUSSELS-2025-Somme de TO</t>
  </si>
  <si>
    <t>BRUSSELS-2025-Somme de PM Euros TTC</t>
  </si>
  <si>
    <t>BRUSSELS-2025-Somme de RP Euros TTC</t>
  </si>
  <si>
    <t>BRUSSELS-2024-Somme de TO</t>
  </si>
  <si>
    <t>BRUSSELS-2024-Somme de PM Euros TTC</t>
  </si>
  <si>
    <t>BRUSSELS-2024-Somme de RP Euros TTC</t>
  </si>
  <si>
    <t>Amsterdam</t>
  </si>
  <si>
    <t>Amsterdam-2025-Somme de TO</t>
  </si>
  <si>
    <t>Amsterdam-2025-Somme de PM Euros TTC</t>
  </si>
  <si>
    <t>Amsterdam-2025-Somme de RP Euros TTC</t>
  </si>
  <si>
    <t>Amsterdam-2024-Somme de TO</t>
  </si>
  <si>
    <t>Amsterdam-2024-Somme de PM Euros TTC</t>
  </si>
  <si>
    <t>Amsterdam-2024-Somme de RP Euros TTC</t>
  </si>
  <si>
    <t>GENEVA</t>
  </si>
  <si>
    <t>Genève</t>
  </si>
  <si>
    <t>GENEVA-2025-Somme de TO</t>
  </si>
  <si>
    <t>GENEVA-2025-Somme de PM Euros TTC</t>
  </si>
  <si>
    <t>GENEVA-2025-Somme de RP Euros TTC</t>
  </si>
  <si>
    <t>GENEVA-2024-Somme de TO</t>
  </si>
  <si>
    <t>GENEVA-2024-Somme de PM Euros TTC</t>
  </si>
  <si>
    <t>GENEVA-2024-Somme de RP Euros TTC</t>
  </si>
  <si>
    <t>Zurich</t>
  </si>
  <si>
    <t>Zurich-2025-Somme de TO</t>
  </si>
  <si>
    <t>Zurich-2025-Somme de PM Euros TTC</t>
  </si>
  <si>
    <t>Zurich-2025-Somme de RP Euros TTC</t>
  </si>
  <si>
    <t>Zurich-2024-Somme de TO</t>
  </si>
  <si>
    <t>Zurich-2024-Somme de PM Euros TTC</t>
  </si>
  <si>
    <t>Zurich-2024-Somme de RP Euros TTC</t>
  </si>
  <si>
    <t>VIENNA</t>
  </si>
  <si>
    <t>Vienne</t>
  </si>
  <si>
    <t>VIENNA-2025-Somme de TO</t>
  </si>
  <si>
    <t>VIENNA-2025-Somme de PM Euros TTC</t>
  </si>
  <si>
    <t>VIENNA-2025-Somme de RP Euros TTC</t>
  </si>
  <si>
    <t>VIENNA-2024-Somme de TO</t>
  </si>
  <si>
    <t>VIENNA-2024-Somme de PM Euros TTC</t>
  </si>
  <si>
    <t>VIENNA-2024-Somme de RP Euros TTC</t>
  </si>
  <si>
    <t>Prague</t>
  </si>
  <si>
    <t>Prague-2025-Somme de TO</t>
  </si>
  <si>
    <t>Prague-2025-Somme de PM Euros TTC</t>
  </si>
  <si>
    <t>Prague-2025-Somme de RP Euros TTC</t>
  </si>
  <si>
    <t>Prague-2024-Somme de TO</t>
  </si>
  <si>
    <t>Prague-2024-Somme de PM Euros TTC</t>
  </si>
  <si>
    <t>Prague-2024-Somme de RP Euros TTC</t>
  </si>
  <si>
    <t>Moscow</t>
  </si>
  <si>
    <t>Moscou</t>
  </si>
  <si>
    <t>Moscow-2025-Somme de TO</t>
  </si>
  <si>
    <t>Moscow-2025-Somme de PM Euros TTC</t>
  </si>
  <si>
    <t>Moscow-2025-Somme de RP Euros TTC</t>
  </si>
  <si>
    <t>Moscow-2024-Somme de TO</t>
  </si>
  <si>
    <t>Moscow-2024-Somme de PM Euros TTC</t>
  </si>
  <si>
    <t>Moscow-2024-Somme de RP Euros TTC</t>
  </si>
  <si>
    <t>* y compris Paris</t>
  </si>
  <si>
    <t>Petite Couronne-Super-économique-2025-Somme de TO</t>
  </si>
  <si>
    <t>Petite Couronne-Super-économique-2025-Somme de PM</t>
  </si>
  <si>
    <t>Petite Couronne-Super-économique-2025-Somme de RP</t>
  </si>
  <si>
    <t>Petite Couronne-Super-économique-2024-Somme de TO</t>
  </si>
  <si>
    <t>Petite Couronne-Super-économique-2024-Somme de PM</t>
  </si>
  <si>
    <t>Petite Couronne-Super-économique-2024-Somme de RP</t>
  </si>
  <si>
    <t>Petite Couronne-Economique-2025-Somme de TO</t>
  </si>
  <si>
    <t>Petite Couronne-Economique-2025-Somme de PM</t>
  </si>
  <si>
    <t>Petite Couronne-Economique-2025-Somme de RP</t>
  </si>
  <si>
    <t>Petite Couronne-Economique-2024-Somme de TO</t>
  </si>
  <si>
    <t>Petite Couronne-Economique-2024-Somme de PM</t>
  </si>
  <si>
    <t>Petite Couronne-Economique-2024-Somme de RP</t>
  </si>
  <si>
    <t>Petite Couronne-Moyen de Gamme-2025-Somme de TO</t>
  </si>
  <si>
    <t>Petite Couronne-Moyen de Gamme-2025-Somme de PM</t>
  </si>
  <si>
    <t>Petite Couronne-Moyen de Gamme-2025-Somme de RP</t>
  </si>
  <si>
    <t>Petite Couronne-Moyen de Gamme-2024-Somme de TO</t>
  </si>
  <si>
    <t>Petite Couronne-Moyen de Gamme-2024-Somme de PM</t>
  </si>
  <si>
    <t>Petite Couronne-Moyen de Gamme-2024-Somme de RP</t>
  </si>
  <si>
    <t>Petite Couronne-Haut de Gamme-2025-Somme de TO</t>
  </si>
  <si>
    <t>Petite Couronne-Haut de Gamme-2025-Somme de PM</t>
  </si>
  <si>
    <t>Petite Couronne-Haut de Gamme-2025-Somme de RP</t>
  </si>
  <si>
    <t>Petite Couronne-Haut de Gamme-2024-Somme de TO</t>
  </si>
  <si>
    <t>Petite Couronne-Haut de Gamme-2024-Somme de PM</t>
  </si>
  <si>
    <t>Petite Couronne-Haut de Gamme-2024-Somme de RP</t>
  </si>
  <si>
    <t>Grand Paris-Super-économique-2025-Somme de TO</t>
  </si>
  <si>
    <t>Grand Paris-Super-économique-2025-Somme de PM</t>
  </si>
  <si>
    <t>Grand Paris-Super-économique-2025-Somme de RP</t>
  </si>
  <si>
    <t>Grand Paris-Super-économique-2024-Somme de TO</t>
  </si>
  <si>
    <t>Grand Paris-Super-économique-2024-Somme de PM</t>
  </si>
  <si>
    <t>Grand Paris-Super-économique-2024-Somme de RP</t>
  </si>
  <si>
    <t>Grand Paris-Economique-2025-Somme de TO</t>
  </si>
  <si>
    <t>Grand Paris-Economique-2025-Somme de PM</t>
  </si>
  <si>
    <t>Grand Paris-Economique-2025-Somme de RP</t>
  </si>
  <si>
    <t>Grand Paris-Economique-2024-Somme de TO</t>
  </si>
  <si>
    <t>Grand Paris-Economique-2024-Somme de PM</t>
  </si>
  <si>
    <t>Grand Paris-Economique-2024-Somme de RP</t>
  </si>
  <si>
    <t>Grand Paris-Moyen de Gamme-2025-Somme de TO</t>
  </si>
  <si>
    <t>Grand Paris-Moyen de Gamme-2025-Somme de PM</t>
  </si>
  <si>
    <t>Grand Paris-Moyen de Gamme-2025-Somme de RP</t>
  </si>
  <si>
    <t>Grand Paris-Moyen de Gamme-2024-Somme de TO</t>
  </si>
  <si>
    <t>Grand Paris-Moyen de Gamme-2024-Somme de PM</t>
  </si>
  <si>
    <t>Grand Paris-Moyen de Gamme-2024-Somme de RP</t>
  </si>
  <si>
    <t>Grand Paris-Haut de Gamme-2025-Somme de TO</t>
  </si>
  <si>
    <t>Grand Paris-Haut de Gamme-2025-Somme de PM</t>
  </si>
  <si>
    <t>Grand Paris-Haut de Gamme-2025-Somme de RP</t>
  </si>
  <si>
    <t>Grand Paris-Haut de Gamme-2024-Somme de TO</t>
  </si>
  <si>
    <t>Grand Paris-Haut de Gamme-2024-Somme de PM</t>
  </si>
  <si>
    <t>Grand Paris-Haut de Gamme-2024-Somme de RP</t>
  </si>
  <si>
    <t>Source : MKG_destination -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</si>
</sst>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mm/yy"/>
    <numFmt numFmtId="167" formatCode="[$-40C]mmm\-yy;@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color rgb="FF1B4395"/>
      <name val="Arial"/>
      <family val="2"/>
    </font>
    <font>
      <sz val="10"/>
      <name val="MS Sans Serif"/>
      <family val="2"/>
    </font>
    <font>
      <b/>
      <i/>
      <sz val="10"/>
      <color rgb="FF1B4395"/>
      <name val="Arial"/>
      <family val="2"/>
    </font>
    <font>
      <b/>
      <sz val="19"/>
      <color indexed="32"/>
      <name val="Arial"/>
      <family val="2"/>
    </font>
    <font>
      <b/>
      <sz val="20"/>
      <color rgb="FF1B4395"/>
      <name val="Arial"/>
      <family val="2"/>
    </font>
    <font>
      <sz val="10"/>
      <color rgb="FF1B4395"/>
      <name val="Arial"/>
      <family val="2"/>
    </font>
    <font>
      <sz val="10"/>
      <name val="Palatino"/>
      <family val="1"/>
    </font>
    <font>
      <b/>
      <i/>
      <sz val="10"/>
      <color indexed="32"/>
      <name val="Arial"/>
      <family val="2"/>
    </font>
    <font>
      <b/>
      <sz val="12"/>
      <color indexed="9"/>
      <name val="Geneva"/>
      <family val="2"/>
    </font>
    <font>
      <b/>
      <sz val="10"/>
      <color indexed="9"/>
      <name val="Arial"/>
      <family val="2"/>
    </font>
    <font>
      <b/>
      <sz val="10"/>
      <color rgb="FF1B4395"/>
      <name val="Arial"/>
      <family val="2"/>
    </font>
    <font>
      <sz val="10"/>
      <color rgb="FF1C9976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i/>
      <sz val="10"/>
      <color indexed="42"/>
      <name val="Arial"/>
      <family val="2"/>
    </font>
    <font>
      <b/>
      <sz val="10"/>
      <color indexed="42"/>
      <name val="Arial"/>
      <family val="2"/>
    </font>
    <font>
      <sz val="12"/>
      <color indexed="42"/>
      <name val="Arial"/>
      <family val="2"/>
    </font>
    <font>
      <sz val="10"/>
      <color theme="0"/>
      <name val="MS Sans Serif"/>
      <family val="2"/>
    </font>
    <font>
      <sz val="8"/>
      <color theme="0"/>
      <name val="MS Sans Serif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B4395"/>
        <bgColor indexed="64"/>
      </patternFill>
    </fill>
    <fill>
      <patternFill patternType="solid">
        <fgColor rgb="FFC5C5C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1B4395"/>
      </top>
      <bottom style="thin">
        <color rgb="FF1B439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B4395"/>
      </left>
      <right/>
      <top style="thin">
        <color rgb="FF1B4395"/>
      </top>
      <bottom style="thin">
        <color rgb="FF1B4395"/>
      </bottom>
      <diagonal/>
    </border>
    <border>
      <left style="medium">
        <color indexed="9"/>
      </left>
      <right style="thin">
        <color indexed="9"/>
      </right>
      <top style="thin">
        <color rgb="FF1B4395"/>
      </top>
      <bottom style="thin">
        <color rgb="FF1B4395"/>
      </bottom>
      <diagonal/>
    </border>
    <border>
      <left style="medium">
        <color indexed="9"/>
      </left>
      <right style="thin">
        <color rgb="FF1B4395"/>
      </right>
      <top style="thin">
        <color rgb="FF1B4395"/>
      </top>
      <bottom style="thin">
        <color rgb="FF1B4395"/>
      </bottom>
      <diagonal/>
    </border>
    <border>
      <left style="thin">
        <color rgb="FF1B4395"/>
      </left>
      <right style="thin">
        <color rgb="FF1B4395"/>
      </right>
      <top style="thin">
        <color rgb="FF1B4395"/>
      </top>
      <bottom style="thin">
        <color rgb="FF1B4395"/>
      </bottom>
      <diagonal/>
    </border>
    <border>
      <left/>
      <right style="thin">
        <color rgb="FF1B4395"/>
      </right>
      <top style="thin">
        <color rgb="FF1B4395"/>
      </top>
      <bottom style="thin">
        <color rgb="FF1B4395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3" fontId="4" fillId="0" borderId="2"/>
    <xf numFmtId="9" fontId="9" fillId="0" borderId="0" applyFont="0" applyFill="0" applyBorder="0" applyAlignment="0" applyProtection="0"/>
    <xf numFmtId="3" fontId="9" fillId="0" borderId="2"/>
    <xf numFmtId="0" fontId="2" fillId="0" borderId="0"/>
    <xf numFmtId="0" fontId="2" fillId="0" borderId="0"/>
  </cellStyleXfs>
  <cellXfs count="72">
    <xf numFmtId="0" fontId="0" fillId="0" borderId="0" xfId="0"/>
    <xf numFmtId="0" fontId="2" fillId="0" borderId="0" xfId="2"/>
    <xf numFmtId="164" fontId="5" fillId="0" borderId="0" xfId="3" applyNumberFormat="1" applyFont="1" applyBorder="1" applyAlignment="1">
      <alignment horizontal="right" vertical="center"/>
    </xf>
    <xf numFmtId="0" fontId="2" fillId="0" borderId="0" xfId="3" applyNumberFormat="1" applyFont="1" applyBorder="1" applyAlignment="1">
      <alignment vertical="center"/>
    </xf>
    <xf numFmtId="0" fontId="6" fillId="0" borderId="0" xfId="3" applyNumberFormat="1" applyFont="1" applyBorder="1" applyAlignment="1">
      <alignment horizontal="center" vertical="center"/>
    </xf>
    <xf numFmtId="0" fontId="2" fillId="0" borderId="0" xfId="3" applyNumberFormat="1" applyFont="1" applyBorder="1" applyAlignment="1">
      <alignment horizontal="centerContinuous" vertical="center"/>
    </xf>
    <xf numFmtId="0" fontId="2" fillId="0" borderId="0" xfId="3" applyNumberFormat="1" applyFont="1" applyBorder="1" applyAlignment="1">
      <alignment horizontal="center" vertical="center"/>
    </xf>
    <xf numFmtId="0" fontId="6" fillId="0" borderId="0" xfId="3" applyNumberFormat="1" applyFont="1" applyBorder="1" applyAlignment="1">
      <alignment horizontal="centerContinuous" vertical="center"/>
    </xf>
    <xf numFmtId="0" fontId="7" fillId="0" borderId="0" xfId="3" applyNumberFormat="1" applyFont="1" applyBorder="1" applyAlignment="1">
      <alignment horizontal="centerContinuous" vertical="center"/>
    </xf>
    <xf numFmtId="0" fontId="7" fillId="0" borderId="1" xfId="3" applyNumberFormat="1" applyFont="1" applyBorder="1" applyAlignment="1">
      <alignment horizontal="centerContinuous" vertical="center"/>
    </xf>
    <xf numFmtId="0" fontId="8" fillId="0" borderId="1" xfId="3" applyNumberFormat="1" applyFont="1" applyBorder="1" applyAlignment="1">
      <alignment horizontal="centerContinuous" vertical="center"/>
    </xf>
    <xf numFmtId="0" fontId="6" fillId="0" borderId="0" xfId="3" applyNumberFormat="1" applyFont="1" applyBorder="1" applyAlignment="1">
      <alignment vertical="center"/>
    </xf>
    <xf numFmtId="164" fontId="2" fillId="0" borderId="0" xfId="3" applyNumberFormat="1" applyFont="1" applyBorder="1" applyAlignment="1">
      <alignment horizontal="center" vertical="center"/>
    </xf>
    <xf numFmtId="165" fontId="2" fillId="0" borderId="0" xfId="4" applyNumberFormat="1" applyFont="1" applyAlignment="1">
      <alignment horizontal="center" vertical="center"/>
    </xf>
    <xf numFmtId="0" fontId="10" fillId="0" borderId="0" xfId="3" applyNumberFormat="1" applyFont="1" applyBorder="1" applyAlignment="1">
      <alignment horizontal="right" vertical="center"/>
    </xf>
    <xf numFmtId="3" fontId="11" fillId="2" borderId="3" xfId="5" applyFont="1" applyFill="1" applyBorder="1" applyAlignment="1">
      <alignment horizontal="center" vertical="center" wrapText="1"/>
    </xf>
    <xf numFmtId="166" fontId="12" fillId="2" borderId="4" xfId="5" applyNumberFormat="1" applyFont="1" applyFill="1" applyBorder="1" applyAlignment="1">
      <alignment horizontal="center" vertical="center"/>
    </xf>
    <xf numFmtId="166" fontId="12" fillId="2" borderId="5" xfId="5" applyNumberFormat="1" applyFont="1" applyFill="1" applyBorder="1" applyAlignment="1">
      <alignment horizontal="justify" vertical="center"/>
    </xf>
    <xf numFmtId="3" fontId="4" fillId="3" borderId="3" xfId="5" applyFont="1" applyFill="1" applyBorder="1" applyAlignment="1">
      <alignment vertical="center"/>
    </xf>
    <xf numFmtId="165" fontId="8" fillId="0" borderId="6" xfId="4" applyNumberFormat="1" applyFont="1" applyBorder="1" applyAlignment="1">
      <alignment horizontal="center" vertical="center"/>
    </xf>
    <xf numFmtId="164" fontId="8" fillId="0" borderId="6" xfId="5" applyNumberFormat="1" applyFont="1" applyBorder="1" applyAlignment="1">
      <alignment horizontal="center" vertical="center"/>
    </xf>
    <xf numFmtId="0" fontId="2" fillId="0" borderId="0" xfId="5" applyNumberFormat="1" applyFont="1" applyBorder="1" applyAlignment="1">
      <alignment vertical="center"/>
    </xf>
    <xf numFmtId="0" fontId="2" fillId="0" borderId="0" xfId="5" applyNumberFormat="1" applyFont="1" applyBorder="1" applyAlignment="1">
      <alignment horizontal="center" vertical="center"/>
    </xf>
    <xf numFmtId="164" fontId="2" fillId="0" borderId="0" xfId="5" applyNumberFormat="1" applyFont="1" applyBorder="1" applyAlignment="1">
      <alignment horizontal="center" vertical="center"/>
    </xf>
    <xf numFmtId="0" fontId="13" fillId="0" borderId="0" xfId="5" applyNumberFormat="1" applyFont="1" applyBorder="1" applyAlignment="1">
      <alignment vertical="center"/>
    </xf>
    <xf numFmtId="3" fontId="4" fillId="3" borderId="6" xfId="5" applyFont="1" applyFill="1" applyBorder="1" applyAlignment="1">
      <alignment vertical="center"/>
    </xf>
    <xf numFmtId="164" fontId="8" fillId="0" borderId="6" xfId="4" applyNumberFormat="1" applyFont="1" applyBorder="1" applyAlignment="1">
      <alignment horizontal="center" vertical="center"/>
    </xf>
    <xf numFmtId="165" fontId="8" fillId="0" borderId="6" xfId="5" applyNumberFormat="1" applyFont="1" applyBorder="1" applyAlignment="1">
      <alignment horizontal="center" vertical="center"/>
    </xf>
    <xf numFmtId="164" fontId="14" fillId="0" borderId="0" xfId="5" applyNumberFormat="1" applyFont="1" applyBorder="1" applyAlignment="1">
      <alignment horizontal="center" vertical="center"/>
    </xf>
    <xf numFmtId="0" fontId="5" fillId="0" borderId="0" xfId="5" applyNumberFormat="1" applyFont="1" applyBorder="1" applyAlignment="1">
      <alignment horizontal="right" vertical="center"/>
    </xf>
    <xf numFmtId="0" fontId="15" fillId="0" borderId="0" xfId="5" applyNumberFormat="1" applyFont="1" applyBorder="1" applyAlignment="1">
      <alignment vertical="center"/>
    </xf>
    <xf numFmtId="0" fontId="16" fillId="0" borderId="0" xfId="3" applyNumberFormat="1" applyFont="1" applyBorder="1" applyAlignment="1">
      <alignment vertical="center"/>
    </xf>
    <xf numFmtId="3" fontId="16" fillId="0" borderId="0" xfId="3" applyFont="1" applyBorder="1" applyAlignment="1">
      <alignment horizontal="center" vertical="center"/>
    </xf>
    <xf numFmtId="0" fontId="16" fillId="0" borderId="0" xfId="3" applyNumberFormat="1" applyFont="1" applyBorder="1" applyAlignment="1">
      <alignment horizontal="center" vertical="center"/>
    </xf>
    <xf numFmtId="0" fontId="17" fillId="0" borderId="0" xfId="3" applyNumberFormat="1" applyFont="1" applyBorder="1" applyAlignment="1">
      <alignment vertical="center"/>
    </xf>
    <xf numFmtId="0" fontId="17" fillId="0" borderId="0" xfId="3" applyNumberFormat="1" applyFont="1" applyBorder="1" applyAlignment="1">
      <alignment horizontal="center" vertical="center"/>
    </xf>
    <xf numFmtId="0" fontId="18" fillId="0" borderId="0" xfId="3" applyNumberFormat="1" applyFont="1" applyBorder="1" applyAlignment="1">
      <alignment vertical="center"/>
    </xf>
    <xf numFmtId="0" fontId="18" fillId="0" borderId="0" xfId="3" applyNumberFormat="1" applyFont="1" applyBorder="1" applyAlignment="1">
      <alignment horizontal="center" vertical="center"/>
    </xf>
    <xf numFmtId="17" fontId="18" fillId="0" borderId="0" xfId="3" applyNumberFormat="1" applyFont="1" applyBorder="1" applyAlignment="1">
      <alignment horizontal="center" vertical="center"/>
    </xf>
    <xf numFmtId="49" fontId="18" fillId="0" borderId="0" xfId="3" applyNumberFormat="1" applyFont="1" applyBorder="1" applyAlignment="1">
      <alignment horizontal="center" vertical="center"/>
    </xf>
    <xf numFmtId="0" fontId="6" fillId="0" borderId="0" xfId="5" applyNumberFormat="1" applyFont="1" applyBorder="1" applyAlignment="1">
      <alignment horizontal="center" vertical="center"/>
    </xf>
    <xf numFmtId="0" fontId="2" fillId="0" borderId="0" xfId="5" applyNumberFormat="1" applyFont="1" applyBorder="1" applyAlignment="1">
      <alignment horizontal="centerContinuous" vertical="center"/>
    </xf>
    <xf numFmtId="0" fontId="6" fillId="0" borderId="0" xfId="5" applyNumberFormat="1" applyFont="1" applyBorder="1" applyAlignment="1">
      <alignment horizontal="centerContinuous" vertical="center"/>
    </xf>
    <xf numFmtId="0" fontId="7" fillId="0" borderId="1" xfId="5" applyNumberFormat="1" applyFont="1" applyBorder="1" applyAlignment="1">
      <alignment horizontal="centerContinuous" vertical="center"/>
    </xf>
    <xf numFmtId="0" fontId="8" fillId="0" borderId="1" xfId="5" applyNumberFormat="1" applyFont="1" applyBorder="1" applyAlignment="1">
      <alignment horizontal="centerContinuous" vertical="center"/>
    </xf>
    <xf numFmtId="0" fontId="6" fillId="0" borderId="0" xfId="5" applyNumberFormat="1" applyFont="1" applyBorder="1" applyAlignment="1">
      <alignment vertical="center"/>
    </xf>
    <xf numFmtId="164" fontId="8" fillId="0" borderId="7" xfId="5" applyNumberFormat="1" applyFont="1" applyBorder="1" applyAlignment="1">
      <alignment horizontal="center" vertical="center"/>
    </xf>
    <xf numFmtId="165" fontId="8" fillId="0" borderId="6" xfId="1" applyNumberFormat="1" applyFont="1" applyBorder="1" applyAlignment="1">
      <alignment horizontal="center" vertical="center"/>
    </xf>
    <xf numFmtId="0" fontId="10" fillId="0" borderId="0" xfId="5" applyNumberFormat="1" applyFont="1" applyBorder="1" applyAlignment="1">
      <alignment horizontal="right" vertical="center"/>
    </xf>
    <xf numFmtId="0" fontId="16" fillId="0" borderId="0" xfId="5" applyNumberFormat="1" applyFont="1" applyBorder="1" applyAlignment="1">
      <alignment vertical="center"/>
    </xf>
    <xf numFmtId="3" fontId="16" fillId="0" borderId="0" xfId="5" applyFont="1" applyBorder="1" applyAlignment="1">
      <alignment horizontal="center" vertical="center"/>
    </xf>
    <xf numFmtId="0" fontId="16" fillId="0" borderId="0" xfId="5" applyNumberFormat="1" applyFont="1" applyBorder="1" applyAlignment="1">
      <alignment horizontal="center" vertical="center"/>
    </xf>
    <xf numFmtId="0" fontId="19" fillId="0" borderId="0" xfId="5" applyNumberFormat="1" applyFont="1" applyBorder="1" applyAlignment="1">
      <alignment horizontal="right" vertical="center"/>
    </xf>
    <xf numFmtId="0" fontId="20" fillId="0" borderId="0" xfId="3" applyNumberFormat="1" applyFont="1" applyBorder="1" applyAlignment="1">
      <alignment horizontal="center" vertical="center"/>
    </xf>
    <xf numFmtId="0" fontId="19" fillId="0" borderId="0" xfId="3" applyNumberFormat="1" applyFont="1" applyBorder="1" applyAlignment="1">
      <alignment horizontal="right" vertical="center"/>
    </xf>
    <xf numFmtId="0" fontId="20" fillId="0" borderId="0" xfId="3" applyNumberFormat="1" applyFont="1" applyBorder="1" applyAlignment="1">
      <alignment vertical="center"/>
    </xf>
    <xf numFmtId="164" fontId="19" fillId="0" borderId="0" xfId="3" applyNumberFormat="1" applyFont="1" applyBorder="1" applyAlignment="1">
      <alignment horizontal="right" vertical="center"/>
    </xf>
    <xf numFmtId="0" fontId="21" fillId="0" borderId="0" xfId="6" applyFont="1"/>
    <xf numFmtId="3" fontId="22" fillId="0" borderId="0" xfId="5" applyFont="1" applyBorder="1"/>
    <xf numFmtId="167" fontId="23" fillId="0" borderId="0" xfId="5" applyNumberFormat="1" applyFont="1" applyBorder="1"/>
    <xf numFmtId="0" fontId="17" fillId="0" borderId="0" xfId="7" applyFont="1"/>
    <xf numFmtId="0" fontId="17" fillId="0" borderId="0" xfId="7" applyFont="1" applyAlignment="1">
      <alignment horizontal="right"/>
    </xf>
    <xf numFmtId="165" fontId="17" fillId="0" borderId="0" xfId="4" applyNumberFormat="1" applyFont="1" applyAlignment="1">
      <alignment horizontal="right"/>
    </xf>
    <xf numFmtId="0" fontId="8" fillId="0" borderId="0" xfId="3" applyNumberFormat="1" applyFont="1" applyBorder="1" applyAlignment="1">
      <alignment vertical="center"/>
    </xf>
    <xf numFmtId="166" fontId="24" fillId="2" borderId="4" xfId="5" applyNumberFormat="1" applyFont="1" applyFill="1" applyBorder="1" applyAlignment="1">
      <alignment horizontal="center" vertical="center"/>
    </xf>
    <xf numFmtId="165" fontId="8" fillId="0" borderId="7" xfId="4" applyNumberFormat="1" applyFont="1" applyBorder="1" applyAlignment="1">
      <alignment horizontal="center" vertical="center"/>
    </xf>
    <xf numFmtId="3" fontId="22" fillId="0" borderId="0" xfId="5" applyFont="1" applyBorder="1" applyAlignment="1">
      <alignment horizontal="right"/>
    </xf>
    <xf numFmtId="165" fontId="17" fillId="0" borderId="0" xfId="4" applyNumberFormat="1" applyFont="1" applyAlignment="1">
      <alignment horizontal="center" vertical="center"/>
    </xf>
    <xf numFmtId="0" fontId="25" fillId="0" borderId="0" xfId="3" applyNumberFormat="1" applyFont="1" applyBorder="1" applyAlignment="1">
      <alignment vertical="center"/>
    </xf>
    <xf numFmtId="0" fontId="25" fillId="0" borderId="0" xfId="3" applyNumberFormat="1" applyFont="1" applyBorder="1" applyAlignment="1">
      <alignment horizontal="center" vertical="center"/>
    </xf>
    <xf numFmtId="17" fontId="17" fillId="0" borderId="0" xfId="7" applyNumberFormat="1" applyFont="1"/>
    <xf numFmtId="0" fontId="3" fillId="0" borderId="1" xfId="2" applyFont="1" applyBorder="1" applyAlignment="1">
      <alignment horizontal="center" vertical="center"/>
    </xf>
  </cellXfs>
  <cellStyles count="8">
    <cellStyle name="Change A&amp;ll" xfId="5" xr:uid="{0CE285B7-3F35-4A91-8056-7396C0BA01CC}"/>
    <cellStyle name="Normal" xfId="0" builtinId="0"/>
    <cellStyle name="Normal_CDT 94 traitement avec résultats du 92" xfId="6" xr:uid="{E2C1B116-F58A-448A-9F57-EFF3B8A208D2}"/>
    <cellStyle name="Normal_Moule Rapport 09_2009" xfId="3" xr:uid="{A3E7616C-8238-4FA8-8D98-1ED0F2FA7D36}"/>
    <cellStyle name="Normal_Performances de la petite couronne" xfId="2" xr:uid="{FB33E6ED-0F5A-4797-9737-A4D646C90D1C}"/>
    <cellStyle name="Normal_remerciement_pays_par_pays 0309" xfId="7" xr:uid="{9B997352-E9DB-41B7-9660-2F78492E66A0}"/>
    <cellStyle name="Pourcentage" xfId="1" builtinId="5"/>
    <cellStyle name="Pourcentage 2" xfId="4" xr:uid="{F1A674AB-6B71-4487-84BB-3451E4E6A955}"/>
  </cellStyles>
  <dxfs count="0"/>
  <tableStyles count="0" defaultTableStyle="TableStyleMedium2" defaultPivotStyle="PivotStyleLight16"/>
  <colors>
    <mruColors>
      <color rgb="FF1B43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07710370594555E-2"/>
          <c:y val="7.6034428349555414E-2"/>
          <c:w val="0.91372274809797638"/>
          <c:h val="0.67157230346206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'92, 93, 94, 75'!$E$64</c:f>
              <c:strCache>
                <c:ptCount val="1"/>
                <c:pt idx="0">
                  <c:v>déc-24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75'!$E$66:$E$69</c:f>
              <c:numCache>
                <c:formatCode>General</c:formatCode>
                <c:ptCount val="4"/>
                <c:pt idx="0">
                  <c:v>0.77618275449584384</c:v>
                </c:pt>
                <c:pt idx="1">
                  <c:v>0.59444682177745722</c:v>
                </c:pt>
                <c:pt idx="2">
                  <c:v>0.62037459860521016</c:v>
                </c:pt>
                <c:pt idx="3">
                  <c:v>0.64464239243580845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1-455E-8A1C-4A06C58E05D0}"/>
            </c:ext>
          </c:extLst>
        </c:ser>
        <c:ser>
          <c:idx val="0"/>
          <c:order val="1"/>
          <c:tx>
            <c:strRef>
              <c:f>'92, 93, 94, 75'!$D$64</c:f>
              <c:strCache>
                <c:ptCount val="1"/>
                <c:pt idx="0">
                  <c:v>déc-25</c:v>
                </c:pt>
              </c:strCache>
            </c:strRef>
          </c:tx>
          <c:spPr>
            <a:solidFill>
              <a:srgbClr val="0131B4"/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75'!$D$66:$D$69</c:f>
              <c:numCache>
                <c:formatCode>General</c:formatCode>
                <c:ptCount val="4"/>
                <c:pt idx="0">
                  <c:v>0.80466951381184737</c:v>
                </c:pt>
                <c:pt idx="1">
                  <c:v>0.64926016969709099</c:v>
                </c:pt>
                <c:pt idx="2">
                  <c:v>0.64324639517388826</c:v>
                </c:pt>
                <c:pt idx="3">
                  <c:v>0.66748883299362505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01-455E-8A1C-4A06C58E0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002848"/>
        <c:axId val="1"/>
      </c:barChart>
      <c:catAx>
        <c:axId val="40300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3002848"/>
        <c:crosses val="autoZero"/>
        <c:crossBetween val="between"/>
        <c:majorUnit val="0.1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0249586857198407E-2"/>
          <c:y val="0.86755165219732155"/>
          <c:w val="0.47223753280839897"/>
          <c:h val="8.97469547075846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40186122707194E-2"/>
          <c:y val="8.2370630712018361E-2"/>
          <c:w val="0.91597729329764233"/>
          <c:h val="0.673172728408948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'92, 93, 94, 75'!$G$64</c:f>
              <c:strCache>
                <c:ptCount val="1"/>
                <c:pt idx="0">
                  <c:v>déc-24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75'!$G$66:$G$69</c:f>
              <c:numCache>
                <c:formatCode>General</c:formatCode>
                <c:ptCount val="4"/>
                <c:pt idx="0">
                  <c:v>224.67495551980983</c:v>
                </c:pt>
                <c:pt idx="1">
                  <c:v>125.87771330295514</c:v>
                </c:pt>
                <c:pt idx="2">
                  <c:v>87.555494745354565</c:v>
                </c:pt>
                <c:pt idx="3">
                  <c:v>85.806246412516927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9-4237-BB31-F52F17D2CA01}"/>
            </c:ext>
          </c:extLst>
        </c:ser>
        <c:ser>
          <c:idx val="0"/>
          <c:order val="1"/>
          <c:tx>
            <c:strRef>
              <c:f>'92, 93, 94, 75'!$F$64</c:f>
              <c:strCache>
                <c:ptCount val="1"/>
                <c:pt idx="0">
                  <c:v>déc-25</c:v>
                </c:pt>
              </c:strCache>
            </c:strRef>
          </c:tx>
          <c:spPr>
            <a:solidFill>
              <a:srgbClr val="ECB447"/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75'!$F$66:$F$69</c:f>
              <c:numCache>
                <c:formatCode>General</c:formatCode>
                <c:ptCount val="4"/>
                <c:pt idx="0">
                  <c:v>238.62391624881428</c:v>
                </c:pt>
                <c:pt idx="1">
                  <c:v>130.21669708682626</c:v>
                </c:pt>
                <c:pt idx="2">
                  <c:v>89.258288912202445</c:v>
                </c:pt>
                <c:pt idx="3">
                  <c:v>86.593003443177295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69-4237-BB31-F52F17D2C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000928"/>
        <c:axId val="1"/>
      </c:barChart>
      <c:catAx>
        <c:axId val="40300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3000928"/>
        <c:crosses val="autoZero"/>
        <c:crossBetween val="between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2970841331400749E-2"/>
          <c:y val="0.86755165219732155"/>
          <c:w val="0.4709943719721601"/>
          <c:h val="8.97469547075846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573255895609925E-2"/>
          <c:y val="8.2370630712018361E-2"/>
          <c:w val="0.9135223847212216"/>
          <c:h val="0.6652362204724409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'92, 93, 94, 75'!$I$64</c:f>
              <c:strCache>
                <c:ptCount val="1"/>
                <c:pt idx="0">
                  <c:v>déc-24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75'!$I$66:$I$69</c:f>
              <c:numCache>
                <c:formatCode>General</c:formatCode>
                <c:ptCount val="4"/>
                <c:pt idx="0">
                  <c:v>174.3888258415972</c:v>
                </c:pt>
                <c:pt idx="1">
                  <c:v>74.82760660555563</c:v>
                </c:pt>
                <c:pt idx="2">
                  <c:v>54.317204908329927</c:v>
                </c:pt>
                <c:pt idx="3">
                  <c:v>55.314343973301419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E3-4413-BB20-8395A84C5C13}"/>
            </c:ext>
          </c:extLst>
        </c:ser>
        <c:ser>
          <c:idx val="0"/>
          <c:order val="1"/>
          <c:tx>
            <c:strRef>
              <c:f>'92, 93, 94, 75'!$H$64</c:f>
              <c:strCache>
                <c:ptCount val="1"/>
                <c:pt idx="0">
                  <c:v>déc-25</c:v>
                </c:pt>
              </c:strCache>
            </c:strRef>
          </c:tx>
          <c:spPr>
            <a:solidFill>
              <a:srgbClr val="E2000D"/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75'!$H$66:$H$69</c:f>
              <c:numCache>
                <c:formatCode>General</c:formatCode>
                <c:ptCount val="4"/>
                <c:pt idx="0">
                  <c:v>192.01339067181237</c:v>
                </c:pt>
                <c:pt idx="1">
                  <c:v>84.5445148479875</c:v>
                </c:pt>
                <c:pt idx="2">
                  <c:v>57.415072582163667</c:v>
                </c:pt>
                <c:pt idx="3">
                  <c:v>57.79986281369937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E3-4413-BB20-8395A84C5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005248"/>
        <c:axId val="1"/>
      </c:barChart>
      <c:catAx>
        <c:axId val="40300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3005248"/>
        <c:crosses val="autoZero"/>
        <c:crossBetween val="between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213347102104041E-2"/>
          <c:y val="0.86755165219732155"/>
          <c:w val="0.47870427262166004"/>
          <c:h val="8.97469547075846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0092BB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86-4CCC-91A3-7A39832FD58B}"/>
            </c:ext>
          </c:extLst>
        </c:ser>
        <c:ser>
          <c:idx val="0"/>
          <c:order val="1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808080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86-4CCC-91A3-7A39832FD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693632"/>
        <c:axId val="1"/>
      </c:barChart>
      <c:catAx>
        <c:axId val="4066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9"/>
          <c:min val="0"/>
        </c:scaling>
        <c:delete val="0"/>
        <c:axPos val="l"/>
        <c:majorGridlines>
          <c:spPr>
            <a:ln w="3175">
              <a:solidFill>
                <a:srgbClr val="0092BB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93632"/>
        <c:crosses val="autoZero"/>
        <c:crossBetween val="between"/>
        <c:majorUnit val="0.1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0092BB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E76-4782-9766-D83BEE9CC374}"/>
            </c:ext>
          </c:extLst>
        </c:ser>
        <c:ser>
          <c:idx val="0"/>
          <c:order val="1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808080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E76-4782-9766-D83BEE9CC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695072"/>
        <c:axId val="1"/>
      </c:barChart>
      <c:catAx>
        <c:axId val="4066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92BB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95072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0092BB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DE0-4C87-AAFF-D8E24FC4D489}"/>
            </c:ext>
          </c:extLst>
        </c:ser>
        <c:ser>
          <c:idx val="0"/>
          <c:order val="1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808080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DE0-4C87-AAFF-D8E24FC4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691232"/>
        <c:axId val="1"/>
      </c:barChart>
      <c:catAx>
        <c:axId val="4066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92BB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91232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48610957735964E-2"/>
          <c:y val="5.8695270152553096E-2"/>
          <c:w val="0.92112632717332998"/>
          <c:h val="0.76921696147293273"/>
        </c:manualLayout>
      </c:layout>
      <c:lineChart>
        <c:grouping val="standard"/>
        <c:varyColors val="0"/>
        <c:ser>
          <c:idx val="0"/>
          <c:order val="0"/>
          <c:tx>
            <c:strRef>
              <c:f>'Consolidation sans Paris'!$C$77</c:f>
              <c:strCache>
                <c:ptCount val="1"/>
                <c:pt idx="0">
                  <c:v>Super-économique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numRef>
              <c:f>'Consolidation sans Paris'!$D$76:$O$76</c:f>
              <c:numCache>
                <c:formatCode>[$-40C]mmm\-yy;@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'Consolidation sans Paris'!$D$77:$O$77</c:f>
              <c:numCache>
                <c:formatCode>0.0%</c:formatCode>
                <c:ptCount val="12"/>
                <c:pt idx="0">
                  <c:v>-2.7510970109035693E-2</c:v>
                </c:pt>
                <c:pt idx="1">
                  <c:v>4.1171021842235644E-2</c:v>
                </c:pt>
                <c:pt idx="2">
                  <c:v>-0.13855879413593797</c:v>
                </c:pt>
                <c:pt idx="3">
                  <c:v>8.6372407289861286E-2</c:v>
                </c:pt>
                <c:pt idx="4">
                  <c:v>3.1675336925328423E-2</c:v>
                </c:pt>
                <c:pt idx="5">
                  <c:v>0.28340535392914901</c:v>
                </c:pt>
                <c:pt idx="6">
                  <c:v>-0.29515859333894412</c:v>
                </c:pt>
                <c:pt idx="7">
                  <c:v>-0.49398876732600006</c:v>
                </c:pt>
                <c:pt idx="8">
                  <c:v>-6.3568256138678336E-2</c:v>
                </c:pt>
                <c:pt idx="9">
                  <c:v>-6.3059296624151662E-2</c:v>
                </c:pt>
                <c:pt idx="10">
                  <c:v>4.423125189516508E-2</c:v>
                </c:pt>
                <c:pt idx="11">
                  <c:v>0.13473411959269033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7B6-4BEC-874D-711C6A1A1D16}"/>
            </c:ext>
          </c:extLst>
        </c:ser>
        <c:ser>
          <c:idx val="1"/>
          <c:order val="1"/>
          <c:tx>
            <c:strRef>
              <c:f>'Consolidation sans Paris'!$C$78</c:f>
              <c:strCache>
                <c:ptCount val="1"/>
                <c:pt idx="0">
                  <c:v>Economique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numRef>
              <c:f>'Consolidation sans Paris'!$D$76:$O$76</c:f>
              <c:numCache>
                <c:formatCode>[$-40C]mmm\-yy;@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'Consolidation sans Paris'!$D$78:$O$78</c:f>
              <c:numCache>
                <c:formatCode>0.0%</c:formatCode>
                <c:ptCount val="12"/>
                <c:pt idx="0">
                  <c:v>-7.4313055076114076E-2</c:v>
                </c:pt>
                <c:pt idx="1">
                  <c:v>-4.5368150208607294E-2</c:v>
                </c:pt>
                <c:pt idx="2">
                  <c:v>-0.13320113888630525</c:v>
                </c:pt>
                <c:pt idx="3">
                  <c:v>-1.7987001579302886E-2</c:v>
                </c:pt>
                <c:pt idx="4">
                  <c:v>-3.2589912928501774E-2</c:v>
                </c:pt>
                <c:pt idx="5">
                  <c:v>0.24165929822308874</c:v>
                </c:pt>
                <c:pt idx="6">
                  <c:v>-0.26387737824749924</c:v>
                </c:pt>
                <c:pt idx="7">
                  <c:v>-0.51868724389940557</c:v>
                </c:pt>
                <c:pt idx="8">
                  <c:v>-9.4198255442712653E-2</c:v>
                </c:pt>
                <c:pt idx="9">
                  <c:v>-7.2116104596754105E-2</c:v>
                </c:pt>
                <c:pt idx="10">
                  <c:v>9.1156851373166425E-3</c:v>
                </c:pt>
                <c:pt idx="11">
                  <c:v>6.1231356690836902E-2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7B6-4BEC-874D-711C6A1A1D16}"/>
            </c:ext>
          </c:extLst>
        </c:ser>
        <c:ser>
          <c:idx val="2"/>
          <c:order val="2"/>
          <c:tx>
            <c:strRef>
              <c:f>'Consolidation sans Paris'!$C$79</c:f>
              <c:strCache>
                <c:ptCount val="1"/>
                <c:pt idx="0">
                  <c:v>Moyen de Gamme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'Consolidation sans Paris'!$D$76:$O$76</c:f>
              <c:numCache>
                <c:formatCode>[$-40C]mmm\-yy;@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'Consolidation sans Paris'!$D$79:$O$79</c:f>
              <c:numCache>
                <c:formatCode>0.0%</c:formatCode>
                <c:ptCount val="12"/>
                <c:pt idx="0">
                  <c:v>-3.4067059735432004E-3</c:v>
                </c:pt>
                <c:pt idx="1">
                  <c:v>-7.4340610565398757E-3</c:v>
                </c:pt>
                <c:pt idx="2">
                  <c:v>-9.1557622477039247E-2</c:v>
                </c:pt>
                <c:pt idx="3">
                  <c:v>-4.590991657432375E-3</c:v>
                </c:pt>
                <c:pt idx="4">
                  <c:v>1.2482752213076154E-2</c:v>
                </c:pt>
                <c:pt idx="5">
                  <c:v>0.25385178396733177</c:v>
                </c:pt>
                <c:pt idx="6">
                  <c:v>-0.25458992901512811</c:v>
                </c:pt>
                <c:pt idx="7">
                  <c:v>-0.55451715201216001</c:v>
                </c:pt>
                <c:pt idx="8">
                  <c:v>-5.4789407375271604E-2</c:v>
                </c:pt>
                <c:pt idx="9">
                  <c:v>-4.0018573159752324E-2</c:v>
                </c:pt>
                <c:pt idx="10">
                  <c:v>-2.5833822205108548E-2</c:v>
                </c:pt>
                <c:pt idx="11">
                  <c:v>8.1436093486574768E-2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7B6-4BEC-874D-711C6A1A1D16}"/>
            </c:ext>
          </c:extLst>
        </c:ser>
        <c:ser>
          <c:idx val="3"/>
          <c:order val="3"/>
          <c:tx>
            <c:strRef>
              <c:f>'Consolidation sans Paris'!$C$80</c:f>
              <c:strCache>
                <c:ptCount val="1"/>
                <c:pt idx="0">
                  <c:v>Haut de Gamme</c:v>
                </c:pt>
              </c:strCache>
            </c:strRef>
          </c:tx>
          <c:spPr>
            <a:ln w="25400">
              <a:solidFill>
                <a:srgbClr val="0092BB"/>
              </a:solidFill>
              <a:prstDash val="solid"/>
            </a:ln>
          </c:spPr>
          <c:marker>
            <c:symbol val="none"/>
          </c:marker>
          <c:cat>
            <c:numRef>
              <c:f>'Consolidation sans Paris'!$D$76:$O$76</c:f>
              <c:numCache>
                <c:formatCode>[$-40C]mmm\-yy;@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'Consolidation sans Paris'!$D$80:$O$80</c:f>
              <c:numCache>
                <c:formatCode>0.0%</c:formatCode>
                <c:ptCount val="12"/>
                <c:pt idx="0">
                  <c:v>-6.353138824994331E-3</c:v>
                </c:pt>
                <c:pt idx="1">
                  <c:v>5.2942101717349255E-2</c:v>
                </c:pt>
                <c:pt idx="2">
                  <c:v>-7.5449521851548407E-2</c:v>
                </c:pt>
                <c:pt idx="3">
                  <c:v>-1.2297267356298325E-2</c:v>
                </c:pt>
                <c:pt idx="4">
                  <c:v>2.0248251641138415E-2</c:v>
                </c:pt>
                <c:pt idx="5">
                  <c:v>0.2540457421522071</c:v>
                </c:pt>
                <c:pt idx="6">
                  <c:v>-0.27012365446876574</c:v>
                </c:pt>
                <c:pt idx="7">
                  <c:v>-0.55278242938260269</c:v>
                </c:pt>
                <c:pt idx="8">
                  <c:v>3.2549619294008458E-2</c:v>
                </c:pt>
                <c:pt idx="9">
                  <c:v>-4.7401075770270862E-2</c:v>
                </c:pt>
                <c:pt idx="10">
                  <c:v>-7.3813931680449807E-3</c:v>
                </c:pt>
                <c:pt idx="11">
                  <c:v>0.11617188508987075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7B6-4BEC-874D-711C6A1A1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689312"/>
        <c:axId val="1"/>
      </c:lineChart>
      <c:dateAx>
        <c:axId val="406689312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spPr>
          <a:ln w="3175">
            <a:solidFill>
              <a:srgbClr val="1B4395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1C9976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893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459909219890225"/>
          <c:y val="0.91078021433933332"/>
          <c:w val="0.69387036419442549"/>
          <c:h val="7.099615083611510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63103495862688E-2"/>
          <c:y val="5.8139534883720929E-2"/>
          <c:w val="0.92077275942966574"/>
          <c:h val="0.77616279069767447"/>
        </c:manualLayout>
      </c:layout>
      <c:lineChart>
        <c:grouping val="standard"/>
        <c:varyColors val="0"/>
        <c:ser>
          <c:idx val="0"/>
          <c:order val="0"/>
          <c:tx>
            <c:strRef>
              <c:f>'Consolidation av Paris'!$C$77</c:f>
              <c:strCache>
                <c:ptCount val="1"/>
                <c:pt idx="0">
                  <c:v>Super-économique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numRef>
              <c:f>'Consolidation av Paris'!$D$76:$O$76</c:f>
              <c:numCache>
                <c:formatCode>[$-40C]mmm\-yy;@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'Consolidation av Paris'!$D$77:$O$77</c:f>
              <c:numCache>
                <c:formatCode>0.0%</c:formatCode>
                <c:ptCount val="12"/>
                <c:pt idx="0">
                  <c:v>-4.5479515057960107E-3</c:v>
                </c:pt>
                <c:pt idx="1">
                  <c:v>5.05432955478331E-2</c:v>
                </c:pt>
                <c:pt idx="2">
                  <c:v>-0.11437529915986033</c:v>
                </c:pt>
                <c:pt idx="3">
                  <c:v>9.8077328171786604E-2</c:v>
                </c:pt>
                <c:pt idx="4">
                  <c:v>3.1576979185784726E-2</c:v>
                </c:pt>
                <c:pt idx="5">
                  <c:v>0.27869380007530964</c:v>
                </c:pt>
                <c:pt idx="6">
                  <c:v>-0.2464499593097712</c:v>
                </c:pt>
                <c:pt idx="7">
                  <c:v>-0.46102780400638399</c:v>
                </c:pt>
                <c:pt idx="8">
                  <c:v>-1.2454586836259662E-2</c:v>
                </c:pt>
                <c:pt idx="9">
                  <c:v>-4.3477030365955849E-2</c:v>
                </c:pt>
                <c:pt idx="10">
                  <c:v>4.1604927316381435E-2</c:v>
                </c:pt>
                <c:pt idx="11">
                  <c:v>0.13945904644728224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0FB-47F7-BE23-4BFF2D2343CD}"/>
            </c:ext>
          </c:extLst>
        </c:ser>
        <c:ser>
          <c:idx val="1"/>
          <c:order val="1"/>
          <c:tx>
            <c:strRef>
              <c:f>'Consolidation av Paris'!$C$78</c:f>
              <c:strCache>
                <c:ptCount val="1"/>
                <c:pt idx="0">
                  <c:v>Economique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numRef>
              <c:f>'Consolidation av Paris'!$D$76:$O$76</c:f>
              <c:numCache>
                <c:formatCode>[$-40C]mmm\-yy;@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'Consolidation av Paris'!$D$78:$O$78</c:f>
              <c:numCache>
                <c:formatCode>0.0%</c:formatCode>
                <c:ptCount val="12"/>
                <c:pt idx="0">
                  <c:v>-8.4752067344894266E-3</c:v>
                </c:pt>
                <c:pt idx="1">
                  <c:v>2.508132290170173E-2</c:v>
                </c:pt>
                <c:pt idx="2">
                  <c:v>-5.7448894323233635E-2</c:v>
                </c:pt>
                <c:pt idx="3">
                  <c:v>6.4576148697888636E-2</c:v>
                </c:pt>
                <c:pt idx="4">
                  <c:v>5.5502623181147737E-2</c:v>
                </c:pt>
                <c:pt idx="5">
                  <c:v>0.30871036013805364</c:v>
                </c:pt>
                <c:pt idx="6">
                  <c:v>-0.16580480242022555</c:v>
                </c:pt>
                <c:pt idx="7">
                  <c:v>-0.45348239475520791</c:v>
                </c:pt>
                <c:pt idx="8">
                  <c:v>-1.6631877094614111E-2</c:v>
                </c:pt>
                <c:pt idx="9">
                  <c:v>-2.845384411973173E-2</c:v>
                </c:pt>
                <c:pt idx="10">
                  <c:v>2.7854196840958023E-2</c:v>
                </c:pt>
                <c:pt idx="11">
                  <c:v>6.5498133910450562E-2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0FB-47F7-BE23-4BFF2D2343CD}"/>
            </c:ext>
          </c:extLst>
        </c:ser>
        <c:ser>
          <c:idx val="2"/>
          <c:order val="2"/>
          <c:tx>
            <c:strRef>
              <c:f>'Consolidation av Paris'!$C$79</c:f>
              <c:strCache>
                <c:ptCount val="1"/>
                <c:pt idx="0">
                  <c:v>Moyen de Gamme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'Consolidation av Paris'!$D$76:$O$76</c:f>
              <c:numCache>
                <c:formatCode>[$-40C]mmm\-yy;@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'Consolidation av Paris'!$D$79:$O$79</c:f>
              <c:numCache>
                <c:formatCode>0.0%</c:formatCode>
                <c:ptCount val="12"/>
                <c:pt idx="0">
                  <c:v>2.5746089373875236E-2</c:v>
                </c:pt>
                <c:pt idx="1">
                  <c:v>2.4683133616776098E-2</c:v>
                </c:pt>
                <c:pt idx="2">
                  <c:v>-4.0197630725286926E-2</c:v>
                </c:pt>
                <c:pt idx="3">
                  <c:v>5.2095897261046575E-2</c:v>
                </c:pt>
                <c:pt idx="4">
                  <c:v>4.8748580722461687E-2</c:v>
                </c:pt>
                <c:pt idx="5">
                  <c:v>0.29019431457386613</c:v>
                </c:pt>
                <c:pt idx="6">
                  <c:v>-8.5338384125361877E-2</c:v>
                </c:pt>
                <c:pt idx="7">
                  <c:v>-0.39702190616522848</c:v>
                </c:pt>
                <c:pt idx="8">
                  <c:v>3.5782100016965579E-2</c:v>
                </c:pt>
                <c:pt idx="9">
                  <c:v>9.6343330873440713E-3</c:v>
                </c:pt>
                <c:pt idx="10">
                  <c:v>2.1000670448976466E-2</c:v>
                </c:pt>
                <c:pt idx="11">
                  <c:v>9.1751912062309149E-2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0FB-47F7-BE23-4BFF2D2343CD}"/>
            </c:ext>
          </c:extLst>
        </c:ser>
        <c:ser>
          <c:idx val="3"/>
          <c:order val="3"/>
          <c:tx>
            <c:strRef>
              <c:f>'Consolidation av Paris'!$C$80</c:f>
              <c:strCache>
                <c:ptCount val="1"/>
                <c:pt idx="0">
                  <c:v>Haut de Gamme</c:v>
                </c:pt>
              </c:strCache>
            </c:strRef>
          </c:tx>
          <c:spPr>
            <a:ln w="25400">
              <a:solidFill>
                <a:srgbClr val="0092BB"/>
              </a:solidFill>
              <a:prstDash val="solid"/>
            </a:ln>
          </c:spPr>
          <c:marker>
            <c:symbol val="none"/>
          </c:marker>
          <c:cat>
            <c:numRef>
              <c:f>'Consolidation av Paris'!$D$76:$O$76</c:f>
              <c:numCache>
                <c:formatCode>[$-40C]mmm\-yy;@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'Consolidation av Paris'!$D$80:$O$80</c:f>
              <c:numCache>
                <c:formatCode>0.0%</c:formatCode>
                <c:ptCount val="12"/>
                <c:pt idx="0">
                  <c:v>0.14052569094086942</c:v>
                </c:pt>
                <c:pt idx="1">
                  <c:v>4.9811931914121921E-2</c:v>
                </c:pt>
                <c:pt idx="2">
                  <c:v>1.434145493964345E-2</c:v>
                </c:pt>
                <c:pt idx="3">
                  <c:v>0.13533938230291298</c:v>
                </c:pt>
                <c:pt idx="4">
                  <c:v>8.8533979166202981E-2</c:v>
                </c:pt>
                <c:pt idx="5">
                  <c:v>0.31790412078492669</c:v>
                </c:pt>
                <c:pt idx="6">
                  <c:v>-7.0679577325666099E-2</c:v>
                </c:pt>
                <c:pt idx="7">
                  <c:v>-0.32825876806237475</c:v>
                </c:pt>
                <c:pt idx="8">
                  <c:v>8.4190365622882846E-2</c:v>
                </c:pt>
                <c:pt idx="9">
                  <c:v>7.4282909530158925E-2</c:v>
                </c:pt>
                <c:pt idx="10">
                  <c:v>6.5943118048690019E-2</c:v>
                </c:pt>
                <c:pt idx="11">
                  <c:v>0.10197045112839964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0FB-47F7-BE23-4BFF2D234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048864"/>
        <c:axId val="1"/>
      </c:lineChart>
      <c:dateAx>
        <c:axId val="40404886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spPr>
          <a:ln w="3175">
            <a:solidFill>
              <a:srgbClr val="1B4395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1C997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40488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348199624513128"/>
          <c:y val="0.91396637408028913"/>
          <c:w val="0.69363925238882507"/>
          <c:h val="7.17238931199174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6350</xdr:rowOff>
    </xdr:from>
    <xdr:to>
      <xdr:col>8</xdr:col>
      <xdr:colOff>4445</xdr:colOff>
      <xdr:row>44</xdr:row>
      <xdr:rowOff>27305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62CE58-CC18-41C6-A0D2-7C25655B2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627505"/>
          <a:ext cx="5660390" cy="5621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774700</xdr:colOff>
      <xdr:row>18</xdr:row>
      <xdr:rowOff>95250</xdr:rowOff>
    </xdr:from>
    <xdr:to>
      <xdr:col>5</xdr:col>
      <xdr:colOff>234950</xdr:colOff>
      <xdr:row>29</xdr:row>
      <xdr:rowOff>120650</xdr:rowOff>
    </xdr:to>
    <xdr:sp macro="" textlink="">
      <xdr:nvSpPr>
        <xdr:cNvPr id="3" name="AutoShape 68">
          <a:extLst>
            <a:ext uri="{FF2B5EF4-FFF2-40B4-BE49-F238E27FC236}">
              <a16:creationId xmlns:a16="http://schemas.microsoft.com/office/drawing/2014/main" id="{71E72B60-9AB3-4925-A435-D03AEFFCC870}"/>
            </a:ext>
          </a:extLst>
        </xdr:cNvPr>
        <xdr:cNvSpPr>
          <a:spLocks noChangeArrowheads="1"/>
        </xdr:cNvSpPr>
      </xdr:nvSpPr>
      <xdr:spPr bwMode="auto">
        <a:xfrm>
          <a:off x="2144395" y="3162300"/>
          <a:ext cx="1883410" cy="1779905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3</xdr:col>
      <xdr:colOff>51435</xdr:colOff>
      <xdr:row>19</xdr:row>
      <xdr:rowOff>73660</xdr:rowOff>
    </xdr:from>
    <xdr:to>
      <xdr:col>5</xdr:col>
      <xdr:colOff>221296</xdr:colOff>
      <xdr:row>30</xdr:row>
      <xdr:rowOff>638</xdr:rowOff>
    </xdr:to>
    <xdr:sp macro="" textlink="">
      <xdr:nvSpPr>
        <xdr:cNvPr id="4" name="Text Box 69">
          <a:extLst>
            <a:ext uri="{FF2B5EF4-FFF2-40B4-BE49-F238E27FC236}">
              <a16:creationId xmlns:a16="http://schemas.microsoft.com/office/drawing/2014/main" id="{916D0CB3-2ED3-4BED-A0C1-04BC7780DAF0}"/>
            </a:ext>
          </a:extLst>
        </xdr:cNvPr>
        <xdr:cNvSpPr txBox="1">
          <a:spLocks noChangeArrowheads="1"/>
        </xdr:cNvSpPr>
      </xdr:nvSpPr>
      <xdr:spPr bwMode="auto">
        <a:xfrm>
          <a:off x="2228850" y="3296920"/>
          <a:ext cx="1789111" cy="16871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Alésia, Porte d'Italie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Bastille, République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Belleville, Nation</a:t>
          </a:r>
        </a:p>
        <a:p>
          <a:pPr algn="l" rtl="0">
            <a:lnSpc>
              <a:spcPts val="700"/>
            </a:lnSpc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4 - Bercy, Gare de Lyon, Nation</a:t>
          </a:r>
        </a:p>
        <a:p>
          <a:pPr algn="l" rtl="0">
            <a:lnSpc>
              <a:spcPts val="700"/>
            </a:lnSpc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5 - Champs Elysées, Vendôme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6 - Clichy, La Chapelle, La Villette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7 - Gares, Canal Saint Martin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8 - Le Marais, Les Halles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9 - Montmartre, Pigalle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10 - Notre Dame, quartier Latin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11 - Opéra, Grands Boulevards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12 - Passy, Bois de Boulogne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13 - Porte de Versailles, Necker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14 - Saint Germain, Luxembourg, Montparnasse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15 - Tour Eiffel, Trocadéro, Invalides</a:t>
          </a:r>
        </a:p>
      </xdr:txBody>
    </xdr:sp>
    <xdr:clientData/>
  </xdr:twoCellAnchor>
  <xdr:twoCellAnchor>
    <xdr:from>
      <xdr:col>5</xdr:col>
      <xdr:colOff>355600</xdr:colOff>
      <xdr:row>14</xdr:row>
      <xdr:rowOff>158750</xdr:rowOff>
    </xdr:from>
    <xdr:to>
      <xdr:col>7</xdr:col>
      <xdr:colOff>355600</xdr:colOff>
      <xdr:row>21</xdr:row>
      <xdr:rowOff>38100</xdr:rowOff>
    </xdr:to>
    <xdr:sp macro="" textlink="">
      <xdr:nvSpPr>
        <xdr:cNvPr id="5" name="AutoShape 70">
          <a:extLst>
            <a:ext uri="{FF2B5EF4-FFF2-40B4-BE49-F238E27FC236}">
              <a16:creationId xmlns:a16="http://schemas.microsoft.com/office/drawing/2014/main" id="{5C3AE4F0-0F82-4498-A109-14D7F9E0392D}"/>
            </a:ext>
          </a:extLst>
        </xdr:cNvPr>
        <xdr:cNvSpPr>
          <a:spLocks noChangeArrowheads="1"/>
        </xdr:cNvSpPr>
      </xdr:nvSpPr>
      <xdr:spPr bwMode="auto">
        <a:xfrm>
          <a:off x="4148455" y="2580005"/>
          <a:ext cx="1615440" cy="1001395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467995</xdr:colOff>
      <xdr:row>15</xdr:row>
      <xdr:rowOff>37465</xdr:rowOff>
    </xdr:from>
    <xdr:to>
      <xdr:col>7</xdr:col>
      <xdr:colOff>317406</xdr:colOff>
      <xdr:row>20</xdr:row>
      <xdr:rowOff>6902</xdr:rowOff>
    </xdr:to>
    <xdr:sp macro="" textlink="">
      <xdr:nvSpPr>
        <xdr:cNvPr id="6" name="Text Box 71">
          <a:extLst>
            <a:ext uri="{FF2B5EF4-FFF2-40B4-BE49-F238E27FC236}">
              <a16:creationId xmlns:a16="http://schemas.microsoft.com/office/drawing/2014/main" id="{A995C5FB-2C88-4DCC-9300-6B38298AB3BD}"/>
            </a:ext>
          </a:extLst>
        </xdr:cNvPr>
        <xdr:cNvSpPr txBox="1">
          <a:spLocks noChangeArrowheads="1"/>
        </xdr:cNvSpPr>
      </xdr:nvSpPr>
      <xdr:spPr bwMode="auto">
        <a:xfrm>
          <a:off x="4260850" y="2620645"/>
          <a:ext cx="1464851" cy="767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Le Bourget / Villepinte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Est ensemble - Petite couronne Paris-est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Plaine commune - Paris nord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4 - Marne la vallée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5 - Zone aéroportuaire  CDG</a:t>
          </a: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</xdr:txBody>
    </xdr:sp>
    <xdr:clientData/>
  </xdr:twoCellAnchor>
  <xdr:twoCellAnchor>
    <xdr:from>
      <xdr:col>4</xdr:col>
      <xdr:colOff>742950</xdr:colOff>
      <xdr:row>32</xdr:row>
      <xdr:rowOff>95250</xdr:rowOff>
    </xdr:from>
    <xdr:to>
      <xdr:col>6</xdr:col>
      <xdr:colOff>317500</xdr:colOff>
      <xdr:row>35</xdr:row>
      <xdr:rowOff>69850</xdr:rowOff>
    </xdr:to>
    <xdr:sp macro="" textlink="">
      <xdr:nvSpPr>
        <xdr:cNvPr id="7" name="AutoShape 72">
          <a:extLst>
            <a:ext uri="{FF2B5EF4-FFF2-40B4-BE49-F238E27FC236}">
              <a16:creationId xmlns:a16="http://schemas.microsoft.com/office/drawing/2014/main" id="{93CD5656-2B77-4E6A-863D-5138A7CF3834}"/>
            </a:ext>
          </a:extLst>
        </xdr:cNvPr>
        <xdr:cNvSpPr>
          <a:spLocks noChangeArrowheads="1"/>
        </xdr:cNvSpPr>
      </xdr:nvSpPr>
      <xdr:spPr bwMode="auto">
        <a:xfrm>
          <a:off x="3733800" y="5402580"/>
          <a:ext cx="1184275" cy="452755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50165</xdr:colOff>
      <xdr:row>33</xdr:row>
      <xdr:rowOff>18415</xdr:rowOff>
    </xdr:from>
    <xdr:to>
      <xdr:col>6</xdr:col>
      <xdr:colOff>238201</xdr:colOff>
      <xdr:row>35</xdr:row>
      <xdr:rowOff>94060</xdr:rowOff>
    </xdr:to>
    <xdr:sp macro="" textlink="">
      <xdr:nvSpPr>
        <xdr:cNvPr id="8" name="Text Box 73">
          <a:extLst>
            <a:ext uri="{FF2B5EF4-FFF2-40B4-BE49-F238E27FC236}">
              <a16:creationId xmlns:a16="http://schemas.microsoft.com/office/drawing/2014/main" id="{86F5D421-22FB-48D2-BDC2-AAEDBE4E3459}"/>
            </a:ext>
          </a:extLst>
        </xdr:cNvPr>
        <xdr:cNvSpPr txBox="1">
          <a:spLocks noChangeArrowheads="1"/>
        </xdr:cNvSpPr>
      </xdr:nvSpPr>
      <xdr:spPr bwMode="auto">
        <a:xfrm>
          <a:off x="3843020" y="5485765"/>
          <a:ext cx="995756" cy="395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Boucles de la Marne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Orly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Périphérie de Paris</a:t>
          </a: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</xdr:txBody>
    </xdr:sp>
    <xdr:clientData/>
  </xdr:twoCellAnchor>
  <xdr:twoCellAnchor>
    <xdr:from>
      <xdr:col>1</xdr:col>
      <xdr:colOff>596900</xdr:colOff>
      <xdr:row>31</xdr:row>
      <xdr:rowOff>120650</xdr:rowOff>
    </xdr:from>
    <xdr:to>
      <xdr:col>3</xdr:col>
      <xdr:colOff>584200</xdr:colOff>
      <xdr:row>35</xdr:row>
      <xdr:rowOff>139700</xdr:rowOff>
    </xdr:to>
    <xdr:sp macro="" textlink="">
      <xdr:nvSpPr>
        <xdr:cNvPr id="9" name="AutoShape 74">
          <a:extLst>
            <a:ext uri="{FF2B5EF4-FFF2-40B4-BE49-F238E27FC236}">
              <a16:creationId xmlns:a16="http://schemas.microsoft.com/office/drawing/2014/main" id="{335D1438-31E9-4699-A917-F7697876ECF3}"/>
            </a:ext>
          </a:extLst>
        </xdr:cNvPr>
        <xdr:cNvSpPr>
          <a:spLocks noChangeArrowheads="1"/>
        </xdr:cNvSpPr>
      </xdr:nvSpPr>
      <xdr:spPr bwMode="auto">
        <a:xfrm>
          <a:off x="1162685" y="5262245"/>
          <a:ext cx="1598930" cy="662940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2</xdr:col>
      <xdr:colOff>1905</xdr:colOff>
      <xdr:row>32</xdr:row>
      <xdr:rowOff>0</xdr:rowOff>
    </xdr:from>
    <xdr:to>
      <xdr:col>3</xdr:col>
      <xdr:colOff>540721</xdr:colOff>
      <xdr:row>35</xdr:row>
      <xdr:rowOff>104742</xdr:rowOff>
    </xdr:to>
    <xdr:sp macro="" textlink="">
      <xdr:nvSpPr>
        <xdr:cNvPr id="10" name="Text Box 75">
          <a:extLst>
            <a:ext uri="{FF2B5EF4-FFF2-40B4-BE49-F238E27FC236}">
              <a16:creationId xmlns:a16="http://schemas.microsoft.com/office/drawing/2014/main" id="{2A9660EB-AFD7-47B2-A1D2-817F3CD00921}"/>
            </a:ext>
          </a:extLst>
        </xdr:cNvPr>
        <xdr:cNvSpPr txBox="1">
          <a:spLocks noChangeArrowheads="1"/>
        </xdr:cNvSpPr>
      </xdr:nvSpPr>
      <xdr:spPr bwMode="auto">
        <a:xfrm>
          <a:off x="1373505" y="5303520"/>
          <a:ext cx="1344631" cy="586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La Défense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Hauts-de-Seine Boucle Nord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Hauts-de-Seine Nord Paris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4 - Hauts-de-Seine Centre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5 - Hauts-de-Seine Sud</a:t>
          </a: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</xdr:txBody>
    </xdr:sp>
    <xdr:clientData/>
  </xdr:twoCellAnchor>
  <xdr:twoCellAnchor>
    <xdr:from>
      <xdr:col>3</xdr:col>
      <xdr:colOff>508000</xdr:colOff>
      <xdr:row>16</xdr:row>
      <xdr:rowOff>158750</xdr:rowOff>
    </xdr:from>
    <xdr:to>
      <xdr:col>4</xdr:col>
      <xdr:colOff>469900</xdr:colOff>
      <xdr:row>18</xdr:row>
      <xdr:rowOff>69850</xdr:rowOff>
    </xdr:to>
    <xdr:sp macro="" textlink="">
      <xdr:nvSpPr>
        <xdr:cNvPr id="11" name="AutoShape 76">
          <a:extLst>
            <a:ext uri="{FF2B5EF4-FFF2-40B4-BE49-F238E27FC236}">
              <a16:creationId xmlns:a16="http://schemas.microsoft.com/office/drawing/2014/main" id="{76F6E429-BED4-4CD2-B88C-3E9612216750}"/>
            </a:ext>
          </a:extLst>
        </xdr:cNvPr>
        <xdr:cNvSpPr>
          <a:spLocks noChangeArrowheads="1"/>
        </xdr:cNvSpPr>
      </xdr:nvSpPr>
      <xdr:spPr bwMode="auto">
        <a:xfrm>
          <a:off x="2685415" y="2900045"/>
          <a:ext cx="769620" cy="23495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3</xdr:col>
      <xdr:colOff>609601</xdr:colOff>
      <xdr:row>17</xdr:row>
      <xdr:rowOff>38100</xdr:rowOff>
    </xdr:from>
    <xdr:to>
      <xdr:col>4</xdr:col>
      <xdr:colOff>419484</xdr:colOff>
      <xdr:row>18</xdr:row>
      <xdr:rowOff>39614</xdr:rowOff>
    </xdr:to>
    <xdr:sp macro="" textlink="">
      <xdr:nvSpPr>
        <xdr:cNvPr id="12" name="Text Box 77">
          <a:extLst>
            <a:ext uri="{FF2B5EF4-FFF2-40B4-BE49-F238E27FC236}">
              <a16:creationId xmlns:a16="http://schemas.microsoft.com/office/drawing/2014/main" id="{5B3A60C5-9F7C-4896-A3A3-02A538C2D467}"/>
            </a:ext>
          </a:extLst>
        </xdr:cNvPr>
        <xdr:cNvSpPr txBox="1">
          <a:spLocks noChangeArrowheads="1"/>
        </xdr:cNvSpPr>
      </xdr:nvSpPr>
      <xdr:spPr bwMode="auto">
        <a:xfrm>
          <a:off x="2788921" y="2941320"/>
          <a:ext cx="617603" cy="1615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75 - Paris</a:t>
          </a:r>
        </a:p>
      </xdr:txBody>
    </xdr:sp>
    <xdr:clientData/>
  </xdr:twoCellAnchor>
  <xdr:twoCellAnchor>
    <xdr:from>
      <xdr:col>5</xdr:col>
      <xdr:colOff>400050</xdr:colOff>
      <xdr:row>13</xdr:row>
      <xdr:rowOff>44450</xdr:rowOff>
    </xdr:from>
    <xdr:to>
      <xdr:col>7</xdr:col>
      <xdr:colOff>304800</xdr:colOff>
      <xdr:row>14</xdr:row>
      <xdr:rowOff>127000</xdr:rowOff>
    </xdr:to>
    <xdr:sp macro="" textlink="">
      <xdr:nvSpPr>
        <xdr:cNvPr id="13" name="AutoShape 78">
          <a:extLst>
            <a:ext uri="{FF2B5EF4-FFF2-40B4-BE49-F238E27FC236}">
              <a16:creationId xmlns:a16="http://schemas.microsoft.com/office/drawing/2014/main" id="{BF39FD45-20BC-42A3-AB0E-456269AFCD77}"/>
            </a:ext>
          </a:extLst>
        </xdr:cNvPr>
        <xdr:cNvSpPr>
          <a:spLocks noChangeArrowheads="1"/>
        </xdr:cNvSpPr>
      </xdr:nvSpPr>
      <xdr:spPr bwMode="auto">
        <a:xfrm>
          <a:off x="4198620" y="2305685"/>
          <a:ext cx="1516380" cy="24257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507365</xdr:colOff>
      <xdr:row>13</xdr:row>
      <xdr:rowOff>65405</xdr:rowOff>
    </xdr:from>
    <xdr:to>
      <xdr:col>7</xdr:col>
      <xdr:colOff>239317</xdr:colOff>
      <xdr:row>14</xdr:row>
      <xdr:rowOff>99131</xdr:rowOff>
    </xdr:to>
    <xdr:sp macro="" textlink="">
      <xdr:nvSpPr>
        <xdr:cNvPr id="14" name="Text Box 79">
          <a:extLst>
            <a:ext uri="{FF2B5EF4-FFF2-40B4-BE49-F238E27FC236}">
              <a16:creationId xmlns:a16="http://schemas.microsoft.com/office/drawing/2014/main" id="{DD4F54C6-F039-43A8-B80C-C0336F892477}"/>
            </a:ext>
          </a:extLst>
        </xdr:cNvPr>
        <xdr:cNvSpPr txBox="1">
          <a:spLocks noChangeArrowheads="1"/>
        </xdr:cNvSpPr>
      </xdr:nvSpPr>
      <xdr:spPr bwMode="auto">
        <a:xfrm>
          <a:off x="4300220" y="2330450"/>
          <a:ext cx="1347392" cy="19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93 - Seine-Saint-Denis</a:t>
          </a:r>
        </a:p>
      </xdr:txBody>
    </xdr:sp>
    <xdr:clientData/>
  </xdr:twoCellAnchor>
  <xdr:twoCellAnchor>
    <xdr:from>
      <xdr:col>4</xdr:col>
      <xdr:colOff>711200</xdr:colOff>
      <xdr:row>30</xdr:row>
      <xdr:rowOff>146050</xdr:rowOff>
    </xdr:from>
    <xdr:to>
      <xdr:col>6</xdr:col>
      <xdr:colOff>330200</xdr:colOff>
      <xdr:row>32</xdr:row>
      <xdr:rowOff>63500</xdr:rowOff>
    </xdr:to>
    <xdr:sp macro="" textlink="">
      <xdr:nvSpPr>
        <xdr:cNvPr id="15" name="AutoShape 80">
          <a:extLst>
            <a:ext uri="{FF2B5EF4-FFF2-40B4-BE49-F238E27FC236}">
              <a16:creationId xmlns:a16="http://schemas.microsoft.com/office/drawing/2014/main" id="{100272D6-60E5-4DD7-B31D-99DE6354BA03}"/>
            </a:ext>
          </a:extLst>
        </xdr:cNvPr>
        <xdr:cNvSpPr>
          <a:spLocks noChangeArrowheads="1"/>
        </xdr:cNvSpPr>
      </xdr:nvSpPr>
      <xdr:spPr bwMode="auto">
        <a:xfrm>
          <a:off x="3700145" y="5131435"/>
          <a:ext cx="1234440" cy="23749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92075</xdr:colOff>
      <xdr:row>31</xdr:row>
      <xdr:rowOff>25400</xdr:rowOff>
    </xdr:from>
    <xdr:to>
      <xdr:col>6</xdr:col>
      <xdr:colOff>250458</xdr:colOff>
      <xdr:row>32</xdr:row>
      <xdr:rowOff>59637</xdr:rowOff>
    </xdr:to>
    <xdr:sp macro="" textlink="">
      <xdr:nvSpPr>
        <xdr:cNvPr id="16" name="Text Box 81">
          <a:extLst>
            <a:ext uri="{FF2B5EF4-FFF2-40B4-BE49-F238E27FC236}">
              <a16:creationId xmlns:a16="http://schemas.microsoft.com/office/drawing/2014/main" id="{CC8DD5C4-9199-461D-91A4-D8179D7BACB1}"/>
            </a:ext>
          </a:extLst>
        </xdr:cNvPr>
        <xdr:cNvSpPr txBox="1">
          <a:spLocks noChangeArrowheads="1"/>
        </xdr:cNvSpPr>
      </xdr:nvSpPr>
      <xdr:spPr bwMode="auto">
        <a:xfrm>
          <a:off x="3890645" y="5170805"/>
          <a:ext cx="966103" cy="196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94 - Val-de-Marne</a:t>
          </a:r>
        </a:p>
      </xdr:txBody>
    </xdr:sp>
    <xdr:clientData/>
  </xdr:twoCellAnchor>
  <xdr:twoCellAnchor>
    <xdr:from>
      <xdr:col>1</xdr:col>
      <xdr:colOff>742950</xdr:colOff>
      <xdr:row>30</xdr:row>
      <xdr:rowOff>0</xdr:rowOff>
    </xdr:from>
    <xdr:to>
      <xdr:col>3</xdr:col>
      <xdr:colOff>444500</xdr:colOff>
      <xdr:row>31</xdr:row>
      <xdr:rowOff>95250</xdr:rowOff>
    </xdr:to>
    <xdr:sp macro="" textlink="">
      <xdr:nvSpPr>
        <xdr:cNvPr id="17" name="AutoShape 82">
          <a:extLst>
            <a:ext uri="{FF2B5EF4-FFF2-40B4-BE49-F238E27FC236}">
              <a16:creationId xmlns:a16="http://schemas.microsoft.com/office/drawing/2014/main" id="{29EB7FBC-C95E-4AE4-AD73-5A1AFC4EF35A}"/>
            </a:ext>
          </a:extLst>
        </xdr:cNvPr>
        <xdr:cNvSpPr>
          <a:spLocks noChangeArrowheads="1"/>
        </xdr:cNvSpPr>
      </xdr:nvSpPr>
      <xdr:spPr bwMode="auto">
        <a:xfrm>
          <a:off x="1310640" y="4983480"/>
          <a:ext cx="1315085" cy="25908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2</xdr:col>
      <xdr:colOff>73660</xdr:colOff>
      <xdr:row>30</xdr:row>
      <xdr:rowOff>57785</xdr:rowOff>
    </xdr:from>
    <xdr:to>
      <xdr:col>3</xdr:col>
      <xdr:colOff>339566</xdr:colOff>
      <xdr:row>31</xdr:row>
      <xdr:rowOff>35542</xdr:rowOff>
    </xdr:to>
    <xdr:sp macro="" textlink="">
      <xdr:nvSpPr>
        <xdr:cNvPr id="18" name="Text Box 83">
          <a:extLst>
            <a:ext uri="{FF2B5EF4-FFF2-40B4-BE49-F238E27FC236}">
              <a16:creationId xmlns:a16="http://schemas.microsoft.com/office/drawing/2014/main" id="{6B8511BC-9097-4339-AC77-0FBBB02610D8}"/>
            </a:ext>
          </a:extLst>
        </xdr:cNvPr>
        <xdr:cNvSpPr txBox="1">
          <a:spLocks noChangeArrowheads="1"/>
        </xdr:cNvSpPr>
      </xdr:nvSpPr>
      <xdr:spPr bwMode="auto">
        <a:xfrm>
          <a:off x="1445260" y="5045075"/>
          <a:ext cx="1073626" cy="133967"/>
        </a:xfrm>
        <a:prstGeom prst="rect">
          <a:avLst/>
        </a:prstGeom>
        <a:solidFill>
          <a:srgbClr val="1B4395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92 - Hauts-de-Seine</a:t>
          </a:r>
        </a:p>
      </xdr:txBody>
    </xdr:sp>
    <xdr:clientData/>
  </xdr:twoCellAnchor>
  <xdr:twoCellAnchor editAs="oneCell">
    <xdr:from>
      <xdr:col>7</xdr:col>
      <xdr:colOff>38100</xdr:colOff>
      <xdr:row>0</xdr:row>
      <xdr:rowOff>38100</xdr:rowOff>
    </xdr:from>
    <xdr:to>
      <xdr:col>8</xdr:col>
      <xdr:colOff>155</xdr:colOff>
      <xdr:row>5</xdr:row>
      <xdr:rowOff>684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E0E85290-DE82-4521-BAFC-7379C880BC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5448300" y="38100"/>
          <a:ext cx="769775" cy="762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61</xdr:row>
      <xdr:rowOff>133352</xdr:rowOff>
    </xdr:from>
    <xdr:to>
      <xdr:col>4</xdr:col>
      <xdr:colOff>469450</xdr:colOff>
      <xdr:row>72</xdr:row>
      <xdr:rowOff>84972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661937C-F49F-490C-B70D-AF3155B355B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450850</xdr:colOff>
      <xdr:row>61</xdr:row>
      <xdr:rowOff>127000</xdr:rowOff>
    </xdr:from>
    <xdr:to>
      <xdr:col>10</xdr:col>
      <xdr:colOff>507550</xdr:colOff>
      <xdr:row>72</xdr:row>
      <xdr:rowOff>79950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50AFD48-C82A-4FA5-900F-B8E48B9D5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10</xdr:col>
      <xdr:colOff>520700</xdr:colOff>
      <xdr:row>61</xdr:row>
      <xdr:rowOff>127000</xdr:rowOff>
    </xdr:from>
    <xdr:to>
      <xdr:col>16</xdr:col>
      <xdr:colOff>88450</xdr:colOff>
      <xdr:row>72</xdr:row>
      <xdr:rowOff>79950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400AE40-05BC-4946-B0D2-B925CEF07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1050925</xdr:colOff>
      <xdr:row>59</xdr:row>
      <xdr:rowOff>127000</xdr:rowOff>
    </xdr:from>
    <xdr:to>
      <xdr:col>3</xdr:col>
      <xdr:colOff>270057</xdr:colOff>
      <xdr:row>61</xdr:row>
      <xdr:rowOff>53891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7635BA76-BFD9-4764-A298-EE019452AA12}"/>
            </a:ext>
          </a:extLst>
        </xdr:cNvPr>
        <xdr:cNvSpPr txBox="1">
          <a:spLocks noChangeArrowheads="1"/>
        </xdr:cNvSpPr>
      </xdr:nvSpPr>
      <xdr:spPr bwMode="auto">
        <a:xfrm>
          <a:off x="1637665" y="11865610"/>
          <a:ext cx="1632767" cy="2697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1B4395"/>
              </a:solidFill>
              <a:latin typeface="Arial"/>
              <a:cs typeface="Arial"/>
            </a:rPr>
            <a:t>Taux d'occupation</a:t>
          </a:r>
          <a:endParaRPr lang="fr-FR">
            <a:solidFill>
              <a:srgbClr val="1B4395"/>
            </a:solidFill>
          </a:endParaRPr>
        </a:p>
      </xdr:txBody>
    </xdr:sp>
    <xdr:clientData/>
  </xdr:twoCellAnchor>
  <xdr:twoCellAnchor>
    <xdr:from>
      <xdr:col>6</xdr:col>
      <xdr:colOff>385445</xdr:colOff>
      <xdr:row>59</xdr:row>
      <xdr:rowOff>120650</xdr:rowOff>
    </xdr:from>
    <xdr:to>
      <xdr:col>9</xdr:col>
      <xdr:colOff>516204</xdr:colOff>
      <xdr:row>61</xdr:row>
      <xdr:rowOff>120944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FAFF5318-7BDA-4190-8140-0B18815E5AA4}"/>
            </a:ext>
          </a:extLst>
        </xdr:cNvPr>
        <xdr:cNvSpPr txBox="1">
          <a:spLocks noChangeArrowheads="1"/>
        </xdr:cNvSpPr>
      </xdr:nvSpPr>
      <xdr:spPr bwMode="auto">
        <a:xfrm>
          <a:off x="5130800" y="11857355"/>
          <a:ext cx="1868119" cy="343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1B4395"/>
              </a:solidFill>
              <a:latin typeface="Arial"/>
              <a:cs typeface="Arial"/>
            </a:rPr>
            <a:t>Prix moyen en euros TTC</a:t>
          </a:r>
          <a:endParaRPr lang="fr-FR">
            <a:solidFill>
              <a:srgbClr val="1B4395"/>
            </a:solidFill>
          </a:endParaRPr>
        </a:p>
      </xdr:txBody>
    </xdr:sp>
    <xdr:clientData/>
  </xdr:twoCellAnchor>
  <xdr:twoCellAnchor>
    <xdr:from>
      <xdr:col>12</xdr:col>
      <xdr:colOff>525780</xdr:colOff>
      <xdr:row>59</xdr:row>
      <xdr:rowOff>128905</xdr:rowOff>
    </xdr:from>
    <xdr:to>
      <xdr:col>15</xdr:col>
      <xdr:colOff>558768</xdr:colOff>
      <xdr:row>61</xdr:row>
      <xdr:rowOff>111486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CF6AA82B-E9F4-4A43-A133-B247A185784A}"/>
            </a:ext>
          </a:extLst>
        </xdr:cNvPr>
        <xdr:cNvSpPr txBox="1">
          <a:spLocks noChangeArrowheads="1"/>
        </xdr:cNvSpPr>
      </xdr:nvSpPr>
      <xdr:spPr bwMode="auto">
        <a:xfrm>
          <a:off x="8753475" y="11867515"/>
          <a:ext cx="1774158" cy="321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1B4395"/>
              </a:solidFill>
              <a:latin typeface="Arial"/>
              <a:cs typeface="Arial"/>
            </a:rPr>
            <a:t>RevPAR en euros TTC</a:t>
          </a:r>
          <a:endParaRPr lang="fr-FR">
            <a:solidFill>
              <a:srgbClr val="1B4395"/>
            </a:solidFill>
          </a:endParaRPr>
        </a:p>
      </xdr:txBody>
    </xdr:sp>
    <xdr:clientData/>
  </xdr:twoCellAnchor>
  <xdr:twoCellAnchor editAs="oneCell">
    <xdr:from>
      <xdr:col>15</xdr:col>
      <xdr:colOff>371475</xdr:colOff>
      <xdr:row>0</xdr:row>
      <xdr:rowOff>28575</xdr:rowOff>
    </xdr:from>
    <xdr:to>
      <xdr:col>16</xdr:col>
      <xdr:colOff>66195</xdr:colOff>
      <xdr:row>3</xdr:row>
      <xdr:rowOff>33069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73848B95-3AF1-4612-A0B6-3450DCABDE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0342245" y="26670"/>
          <a:ext cx="753900" cy="781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358588</xdr:colOff>
      <xdr:row>0</xdr:row>
      <xdr:rowOff>0</xdr:rowOff>
    </xdr:from>
    <xdr:to>
      <xdr:col>16</xdr:col>
      <xdr:colOff>72283</xdr:colOff>
      <xdr:row>3</xdr:row>
      <xdr:rowOff>19734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2E3A9B2-E3A5-4BD7-929B-B5F73EABAA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516298" y="0"/>
          <a:ext cx="772875" cy="796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347383</xdr:colOff>
      <xdr:row>0</xdr:row>
      <xdr:rowOff>33617</xdr:rowOff>
    </xdr:from>
    <xdr:to>
      <xdr:col>16</xdr:col>
      <xdr:colOff>69334</xdr:colOff>
      <xdr:row>3</xdr:row>
      <xdr:rowOff>59701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BACB58-94DF-4778-B21E-3FEAB161B0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388888" y="31712"/>
          <a:ext cx="781131" cy="803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381000</xdr:colOff>
      <xdr:row>0</xdr:row>
      <xdr:rowOff>22412</xdr:rowOff>
    </xdr:from>
    <xdr:to>
      <xdr:col>16</xdr:col>
      <xdr:colOff>73105</xdr:colOff>
      <xdr:row>3</xdr:row>
      <xdr:rowOff>46591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756940-D25B-4B74-9B01-791890F9B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0610850" y="18602"/>
          <a:ext cx="751285" cy="801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500063</xdr:colOff>
      <xdr:row>0</xdr:row>
      <xdr:rowOff>23812</xdr:rowOff>
    </xdr:from>
    <xdr:to>
      <xdr:col>16</xdr:col>
      <xdr:colOff>90008</xdr:colOff>
      <xdr:row>3</xdr:row>
      <xdr:rowOff>38148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607E8B5-2563-4444-AF34-915BA91D6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3932218" y="20002"/>
          <a:ext cx="755805" cy="791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99</xdr:row>
      <xdr:rowOff>0</xdr:rowOff>
    </xdr:from>
    <xdr:to>
      <xdr:col>11</xdr:col>
      <xdr:colOff>463550</xdr:colOff>
      <xdr:row>99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4B78CDC-EC64-4110-9C8E-DC6721F6597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99</xdr:row>
      <xdr:rowOff>0</xdr:rowOff>
    </xdr:from>
    <xdr:to>
      <xdr:col>11</xdr:col>
      <xdr:colOff>463550</xdr:colOff>
      <xdr:row>99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B3D60435-18A7-4334-9C2D-9E995F483A2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99</xdr:row>
      <xdr:rowOff>0</xdr:rowOff>
    </xdr:from>
    <xdr:to>
      <xdr:col>11</xdr:col>
      <xdr:colOff>463550</xdr:colOff>
      <xdr:row>99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A708D3A2-AF26-4EFF-9B69-CC7FBD60F3F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347382</xdr:colOff>
      <xdr:row>0</xdr:row>
      <xdr:rowOff>22411</xdr:rowOff>
    </xdr:from>
    <xdr:to>
      <xdr:col>16</xdr:col>
      <xdr:colOff>61078</xdr:colOff>
      <xdr:row>3</xdr:row>
      <xdr:rowOff>54845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385C63A-7046-4C73-9B09-46B5FE230F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617487" y="18601"/>
          <a:ext cx="772876" cy="809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</xdr:colOff>
      <xdr:row>72</xdr:row>
      <xdr:rowOff>4739</xdr:rowOff>
    </xdr:from>
    <xdr:to>
      <xdr:col>15</xdr:col>
      <xdr:colOff>1112462</xdr:colOff>
      <xdr:row>94</xdr:row>
      <xdr:rowOff>150419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8BCF2045-C07E-4745-BC3C-C190A99E1A5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476250</xdr:colOff>
      <xdr:row>0</xdr:row>
      <xdr:rowOff>35719</xdr:rowOff>
    </xdr:from>
    <xdr:to>
      <xdr:col>16</xdr:col>
      <xdr:colOff>76355</xdr:colOff>
      <xdr:row>3</xdr:row>
      <xdr:rowOff>33545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DE889AD-9545-4BEF-9B2B-CF09CF4E76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3254990" y="35719"/>
          <a:ext cx="773585" cy="775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101226</xdr:colOff>
      <xdr:row>72</xdr:row>
      <xdr:rowOff>13073</xdr:rowOff>
    </xdr:from>
    <xdr:to>
      <xdr:col>15</xdr:col>
      <xdr:colOff>1076697</xdr:colOff>
      <xdr:row>94</xdr:row>
      <xdr:rowOff>103581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87A9684-EF20-4865-9A37-72B89B65548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347383</xdr:colOff>
      <xdr:row>0</xdr:row>
      <xdr:rowOff>33618</xdr:rowOff>
    </xdr:from>
    <xdr:to>
      <xdr:col>16</xdr:col>
      <xdr:colOff>64255</xdr:colOff>
      <xdr:row>3</xdr:row>
      <xdr:rowOff>61607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CECE25A-02B8-447D-B73A-1CF1E0CFDE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950863" y="31713"/>
          <a:ext cx="776052" cy="805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B3F4E-9829-42A6-916B-61B6231F6DAB}">
  <sheetPr>
    <tabColor rgb="FF1B4395"/>
  </sheetPr>
  <dimension ref="B7:H45"/>
  <sheetViews>
    <sheetView view="pageBreakPreview" zoomScaleNormal="100" zoomScaleSheetLayoutView="100" workbookViewId="0">
      <selection activeCell="H46" sqref="H46"/>
    </sheetView>
  </sheetViews>
  <sheetFormatPr baseColWidth="10" defaultColWidth="12.109375" defaultRowHeight="13.2"/>
  <cols>
    <col min="1" max="1" width="8.44140625" style="1" customWidth="1"/>
    <col min="2" max="16384" width="12.109375" style="1"/>
  </cols>
  <sheetData>
    <row r="7" spans="2:8" ht="27" customHeight="1">
      <c r="B7" s="71" t="s">
        <v>0</v>
      </c>
      <c r="C7" s="71"/>
      <c r="D7" s="71"/>
      <c r="E7" s="71"/>
      <c r="F7" s="71"/>
      <c r="G7" s="71"/>
      <c r="H7" s="71"/>
    </row>
    <row r="45" spans="8:8">
      <c r="H45" s="2" t="s">
        <v>599</v>
      </c>
    </row>
  </sheetData>
  <mergeCells count="1">
    <mergeCell ref="B7:H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4F487-7C46-4C39-A1FE-5111561BF66C}">
  <sheetPr>
    <tabColor rgb="FF1B4395"/>
  </sheetPr>
  <dimension ref="A1:AE69"/>
  <sheetViews>
    <sheetView view="pageBreakPreview" zoomScale="85" zoomScaleNormal="100" zoomScaleSheetLayoutView="85" workbookViewId="0">
      <selection activeCell="O37" sqref="O37"/>
    </sheetView>
  </sheetViews>
  <sheetFormatPr baseColWidth="10" defaultColWidth="10.88671875" defaultRowHeight="13.2"/>
  <cols>
    <col min="1" max="1" width="7.109375" style="3" customWidth="1"/>
    <col min="2" max="2" width="1.5546875" style="3" customWidth="1"/>
    <col min="3" max="3" width="35.109375" style="3" customWidth="1"/>
    <col min="4" max="15" width="8.44140625" style="6" customWidth="1"/>
    <col min="16" max="16" width="15.44140625" style="6" customWidth="1"/>
    <col min="17" max="17" width="1.5546875" style="3" customWidth="1"/>
    <col min="18" max="18" width="7.109375" style="6" customWidth="1"/>
    <col min="19" max="29" width="10" style="6" customWidth="1"/>
    <col min="30" max="256" width="10.88671875" style="3"/>
    <col min="257" max="257" width="7.109375" style="3" customWidth="1"/>
    <col min="258" max="258" width="1.5546875" style="3" customWidth="1"/>
    <col min="259" max="259" width="35.109375" style="3" customWidth="1"/>
    <col min="260" max="271" width="8.44140625" style="3" customWidth="1"/>
    <col min="272" max="272" width="15.44140625" style="3" customWidth="1"/>
    <col min="273" max="273" width="1.5546875" style="3" customWidth="1"/>
    <col min="274" max="274" width="7.109375" style="3" customWidth="1"/>
    <col min="275" max="285" width="10" style="3" customWidth="1"/>
    <col min="286" max="512" width="10.88671875" style="3"/>
    <col min="513" max="513" width="7.109375" style="3" customWidth="1"/>
    <col min="514" max="514" width="1.5546875" style="3" customWidth="1"/>
    <col min="515" max="515" width="35.109375" style="3" customWidth="1"/>
    <col min="516" max="527" width="8.44140625" style="3" customWidth="1"/>
    <col min="528" max="528" width="15.44140625" style="3" customWidth="1"/>
    <col min="529" max="529" width="1.5546875" style="3" customWidth="1"/>
    <col min="530" max="530" width="7.109375" style="3" customWidth="1"/>
    <col min="531" max="541" width="10" style="3" customWidth="1"/>
    <col min="542" max="768" width="10.88671875" style="3"/>
    <col min="769" max="769" width="7.109375" style="3" customWidth="1"/>
    <col min="770" max="770" width="1.5546875" style="3" customWidth="1"/>
    <col min="771" max="771" width="35.109375" style="3" customWidth="1"/>
    <col min="772" max="783" width="8.44140625" style="3" customWidth="1"/>
    <col min="784" max="784" width="15.44140625" style="3" customWidth="1"/>
    <col min="785" max="785" width="1.5546875" style="3" customWidth="1"/>
    <col min="786" max="786" width="7.109375" style="3" customWidth="1"/>
    <col min="787" max="797" width="10" style="3" customWidth="1"/>
    <col min="798" max="1024" width="10.88671875" style="3"/>
    <col min="1025" max="1025" width="7.109375" style="3" customWidth="1"/>
    <col min="1026" max="1026" width="1.5546875" style="3" customWidth="1"/>
    <col min="1027" max="1027" width="35.109375" style="3" customWidth="1"/>
    <col min="1028" max="1039" width="8.44140625" style="3" customWidth="1"/>
    <col min="1040" max="1040" width="15.44140625" style="3" customWidth="1"/>
    <col min="1041" max="1041" width="1.5546875" style="3" customWidth="1"/>
    <col min="1042" max="1042" width="7.109375" style="3" customWidth="1"/>
    <col min="1043" max="1053" width="10" style="3" customWidth="1"/>
    <col min="1054" max="1280" width="10.88671875" style="3"/>
    <col min="1281" max="1281" width="7.109375" style="3" customWidth="1"/>
    <col min="1282" max="1282" width="1.5546875" style="3" customWidth="1"/>
    <col min="1283" max="1283" width="35.109375" style="3" customWidth="1"/>
    <col min="1284" max="1295" width="8.44140625" style="3" customWidth="1"/>
    <col min="1296" max="1296" width="15.44140625" style="3" customWidth="1"/>
    <col min="1297" max="1297" width="1.5546875" style="3" customWidth="1"/>
    <col min="1298" max="1298" width="7.109375" style="3" customWidth="1"/>
    <col min="1299" max="1309" width="10" style="3" customWidth="1"/>
    <col min="1310" max="1536" width="10.88671875" style="3"/>
    <col min="1537" max="1537" width="7.109375" style="3" customWidth="1"/>
    <col min="1538" max="1538" width="1.5546875" style="3" customWidth="1"/>
    <col min="1539" max="1539" width="35.109375" style="3" customWidth="1"/>
    <col min="1540" max="1551" width="8.44140625" style="3" customWidth="1"/>
    <col min="1552" max="1552" width="15.44140625" style="3" customWidth="1"/>
    <col min="1553" max="1553" width="1.5546875" style="3" customWidth="1"/>
    <col min="1554" max="1554" width="7.109375" style="3" customWidth="1"/>
    <col min="1555" max="1565" width="10" style="3" customWidth="1"/>
    <col min="1566" max="1792" width="10.88671875" style="3"/>
    <col min="1793" max="1793" width="7.109375" style="3" customWidth="1"/>
    <col min="1794" max="1794" width="1.5546875" style="3" customWidth="1"/>
    <col min="1795" max="1795" width="35.109375" style="3" customWidth="1"/>
    <col min="1796" max="1807" width="8.44140625" style="3" customWidth="1"/>
    <col min="1808" max="1808" width="15.44140625" style="3" customWidth="1"/>
    <col min="1809" max="1809" width="1.5546875" style="3" customWidth="1"/>
    <col min="1810" max="1810" width="7.109375" style="3" customWidth="1"/>
    <col min="1811" max="1821" width="10" style="3" customWidth="1"/>
    <col min="1822" max="2048" width="10.88671875" style="3"/>
    <col min="2049" max="2049" width="7.109375" style="3" customWidth="1"/>
    <col min="2050" max="2050" width="1.5546875" style="3" customWidth="1"/>
    <col min="2051" max="2051" width="35.109375" style="3" customWidth="1"/>
    <col min="2052" max="2063" width="8.44140625" style="3" customWidth="1"/>
    <col min="2064" max="2064" width="15.44140625" style="3" customWidth="1"/>
    <col min="2065" max="2065" width="1.5546875" style="3" customWidth="1"/>
    <col min="2066" max="2066" width="7.109375" style="3" customWidth="1"/>
    <col min="2067" max="2077" width="10" style="3" customWidth="1"/>
    <col min="2078" max="2304" width="10.88671875" style="3"/>
    <col min="2305" max="2305" width="7.109375" style="3" customWidth="1"/>
    <col min="2306" max="2306" width="1.5546875" style="3" customWidth="1"/>
    <col min="2307" max="2307" width="35.109375" style="3" customWidth="1"/>
    <col min="2308" max="2319" width="8.44140625" style="3" customWidth="1"/>
    <col min="2320" max="2320" width="15.44140625" style="3" customWidth="1"/>
    <col min="2321" max="2321" width="1.5546875" style="3" customWidth="1"/>
    <col min="2322" max="2322" width="7.109375" style="3" customWidth="1"/>
    <col min="2323" max="2333" width="10" style="3" customWidth="1"/>
    <col min="2334" max="2560" width="10.88671875" style="3"/>
    <col min="2561" max="2561" width="7.109375" style="3" customWidth="1"/>
    <col min="2562" max="2562" width="1.5546875" style="3" customWidth="1"/>
    <col min="2563" max="2563" width="35.109375" style="3" customWidth="1"/>
    <col min="2564" max="2575" width="8.44140625" style="3" customWidth="1"/>
    <col min="2576" max="2576" width="15.44140625" style="3" customWidth="1"/>
    <col min="2577" max="2577" width="1.5546875" style="3" customWidth="1"/>
    <col min="2578" max="2578" width="7.109375" style="3" customWidth="1"/>
    <col min="2579" max="2589" width="10" style="3" customWidth="1"/>
    <col min="2590" max="2816" width="10.88671875" style="3"/>
    <col min="2817" max="2817" width="7.109375" style="3" customWidth="1"/>
    <col min="2818" max="2818" width="1.5546875" style="3" customWidth="1"/>
    <col min="2819" max="2819" width="35.109375" style="3" customWidth="1"/>
    <col min="2820" max="2831" width="8.44140625" style="3" customWidth="1"/>
    <col min="2832" max="2832" width="15.44140625" style="3" customWidth="1"/>
    <col min="2833" max="2833" width="1.5546875" style="3" customWidth="1"/>
    <col min="2834" max="2834" width="7.109375" style="3" customWidth="1"/>
    <col min="2835" max="2845" width="10" style="3" customWidth="1"/>
    <col min="2846" max="3072" width="10.88671875" style="3"/>
    <col min="3073" max="3073" width="7.109375" style="3" customWidth="1"/>
    <col min="3074" max="3074" width="1.5546875" style="3" customWidth="1"/>
    <col min="3075" max="3075" width="35.109375" style="3" customWidth="1"/>
    <col min="3076" max="3087" width="8.44140625" style="3" customWidth="1"/>
    <col min="3088" max="3088" width="15.44140625" style="3" customWidth="1"/>
    <col min="3089" max="3089" width="1.5546875" style="3" customWidth="1"/>
    <col min="3090" max="3090" width="7.109375" style="3" customWidth="1"/>
    <col min="3091" max="3101" width="10" style="3" customWidth="1"/>
    <col min="3102" max="3328" width="10.88671875" style="3"/>
    <col min="3329" max="3329" width="7.109375" style="3" customWidth="1"/>
    <col min="3330" max="3330" width="1.5546875" style="3" customWidth="1"/>
    <col min="3331" max="3331" width="35.109375" style="3" customWidth="1"/>
    <col min="3332" max="3343" width="8.44140625" style="3" customWidth="1"/>
    <col min="3344" max="3344" width="15.44140625" style="3" customWidth="1"/>
    <col min="3345" max="3345" width="1.5546875" style="3" customWidth="1"/>
    <col min="3346" max="3346" width="7.109375" style="3" customWidth="1"/>
    <col min="3347" max="3357" width="10" style="3" customWidth="1"/>
    <col min="3358" max="3584" width="10.88671875" style="3"/>
    <col min="3585" max="3585" width="7.109375" style="3" customWidth="1"/>
    <col min="3586" max="3586" width="1.5546875" style="3" customWidth="1"/>
    <col min="3587" max="3587" width="35.109375" style="3" customWidth="1"/>
    <col min="3588" max="3599" width="8.44140625" style="3" customWidth="1"/>
    <col min="3600" max="3600" width="15.44140625" style="3" customWidth="1"/>
    <col min="3601" max="3601" width="1.5546875" style="3" customWidth="1"/>
    <col min="3602" max="3602" width="7.109375" style="3" customWidth="1"/>
    <col min="3603" max="3613" width="10" style="3" customWidth="1"/>
    <col min="3614" max="3840" width="10.88671875" style="3"/>
    <col min="3841" max="3841" width="7.109375" style="3" customWidth="1"/>
    <col min="3842" max="3842" width="1.5546875" style="3" customWidth="1"/>
    <col min="3843" max="3843" width="35.109375" style="3" customWidth="1"/>
    <col min="3844" max="3855" width="8.44140625" style="3" customWidth="1"/>
    <col min="3856" max="3856" width="15.44140625" style="3" customWidth="1"/>
    <col min="3857" max="3857" width="1.5546875" style="3" customWidth="1"/>
    <col min="3858" max="3858" width="7.109375" style="3" customWidth="1"/>
    <col min="3859" max="3869" width="10" style="3" customWidth="1"/>
    <col min="3870" max="4096" width="10.88671875" style="3"/>
    <col min="4097" max="4097" width="7.109375" style="3" customWidth="1"/>
    <col min="4098" max="4098" width="1.5546875" style="3" customWidth="1"/>
    <col min="4099" max="4099" width="35.109375" style="3" customWidth="1"/>
    <col min="4100" max="4111" width="8.44140625" style="3" customWidth="1"/>
    <col min="4112" max="4112" width="15.44140625" style="3" customWidth="1"/>
    <col min="4113" max="4113" width="1.5546875" style="3" customWidth="1"/>
    <col min="4114" max="4114" width="7.109375" style="3" customWidth="1"/>
    <col min="4115" max="4125" width="10" style="3" customWidth="1"/>
    <col min="4126" max="4352" width="10.88671875" style="3"/>
    <col min="4353" max="4353" width="7.109375" style="3" customWidth="1"/>
    <col min="4354" max="4354" width="1.5546875" style="3" customWidth="1"/>
    <col min="4355" max="4355" width="35.109375" style="3" customWidth="1"/>
    <col min="4356" max="4367" width="8.44140625" style="3" customWidth="1"/>
    <col min="4368" max="4368" width="15.44140625" style="3" customWidth="1"/>
    <col min="4369" max="4369" width="1.5546875" style="3" customWidth="1"/>
    <col min="4370" max="4370" width="7.109375" style="3" customWidth="1"/>
    <col min="4371" max="4381" width="10" style="3" customWidth="1"/>
    <col min="4382" max="4608" width="10.88671875" style="3"/>
    <col min="4609" max="4609" width="7.109375" style="3" customWidth="1"/>
    <col min="4610" max="4610" width="1.5546875" style="3" customWidth="1"/>
    <col min="4611" max="4611" width="35.109375" style="3" customWidth="1"/>
    <col min="4612" max="4623" width="8.44140625" style="3" customWidth="1"/>
    <col min="4624" max="4624" width="15.44140625" style="3" customWidth="1"/>
    <col min="4625" max="4625" width="1.5546875" style="3" customWidth="1"/>
    <col min="4626" max="4626" width="7.109375" style="3" customWidth="1"/>
    <col min="4627" max="4637" width="10" style="3" customWidth="1"/>
    <col min="4638" max="4864" width="10.88671875" style="3"/>
    <col min="4865" max="4865" width="7.109375" style="3" customWidth="1"/>
    <col min="4866" max="4866" width="1.5546875" style="3" customWidth="1"/>
    <col min="4867" max="4867" width="35.109375" style="3" customWidth="1"/>
    <col min="4868" max="4879" width="8.44140625" style="3" customWidth="1"/>
    <col min="4880" max="4880" width="15.44140625" style="3" customWidth="1"/>
    <col min="4881" max="4881" width="1.5546875" style="3" customWidth="1"/>
    <col min="4882" max="4882" width="7.109375" style="3" customWidth="1"/>
    <col min="4883" max="4893" width="10" style="3" customWidth="1"/>
    <col min="4894" max="5120" width="10.88671875" style="3"/>
    <col min="5121" max="5121" width="7.109375" style="3" customWidth="1"/>
    <col min="5122" max="5122" width="1.5546875" style="3" customWidth="1"/>
    <col min="5123" max="5123" width="35.109375" style="3" customWidth="1"/>
    <col min="5124" max="5135" width="8.44140625" style="3" customWidth="1"/>
    <col min="5136" max="5136" width="15.44140625" style="3" customWidth="1"/>
    <col min="5137" max="5137" width="1.5546875" style="3" customWidth="1"/>
    <col min="5138" max="5138" width="7.109375" style="3" customWidth="1"/>
    <col min="5139" max="5149" width="10" style="3" customWidth="1"/>
    <col min="5150" max="5376" width="10.88671875" style="3"/>
    <col min="5377" max="5377" width="7.109375" style="3" customWidth="1"/>
    <col min="5378" max="5378" width="1.5546875" style="3" customWidth="1"/>
    <col min="5379" max="5379" width="35.109375" style="3" customWidth="1"/>
    <col min="5380" max="5391" width="8.44140625" style="3" customWidth="1"/>
    <col min="5392" max="5392" width="15.44140625" style="3" customWidth="1"/>
    <col min="5393" max="5393" width="1.5546875" style="3" customWidth="1"/>
    <col min="5394" max="5394" width="7.109375" style="3" customWidth="1"/>
    <col min="5395" max="5405" width="10" style="3" customWidth="1"/>
    <col min="5406" max="5632" width="10.88671875" style="3"/>
    <col min="5633" max="5633" width="7.109375" style="3" customWidth="1"/>
    <col min="5634" max="5634" width="1.5546875" style="3" customWidth="1"/>
    <col min="5635" max="5635" width="35.109375" style="3" customWidth="1"/>
    <col min="5636" max="5647" width="8.44140625" style="3" customWidth="1"/>
    <col min="5648" max="5648" width="15.44140625" style="3" customWidth="1"/>
    <col min="5649" max="5649" width="1.5546875" style="3" customWidth="1"/>
    <col min="5650" max="5650" width="7.109375" style="3" customWidth="1"/>
    <col min="5651" max="5661" width="10" style="3" customWidth="1"/>
    <col min="5662" max="5888" width="10.88671875" style="3"/>
    <col min="5889" max="5889" width="7.109375" style="3" customWidth="1"/>
    <col min="5890" max="5890" width="1.5546875" style="3" customWidth="1"/>
    <col min="5891" max="5891" width="35.109375" style="3" customWidth="1"/>
    <col min="5892" max="5903" width="8.44140625" style="3" customWidth="1"/>
    <col min="5904" max="5904" width="15.44140625" style="3" customWidth="1"/>
    <col min="5905" max="5905" width="1.5546875" style="3" customWidth="1"/>
    <col min="5906" max="5906" width="7.109375" style="3" customWidth="1"/>
    <col min="5907" max="5917" width="10" style="3" customWidth="1"/>
    <col min="5918" max="6144" width="10.88671875" style="3"/>
    <col min="6145" max="6145" width="7.109375" style="3" customWidth="1"/>
    <col min="6146" max="6146" width="1.5546875" style="3" customWidth="1"/>
    <col min="6147" max="6147" width="35.109375" style="3" customWidth="1"/>
    <col min="6148" max="6159" width="8.44140625" style="3" customWidth="1"/>
    <col min="6160" max="6160" width="15.44140625" style="3" customWidth="1"/>
    <col min="6161" max="6161" width="1.5546875" style="3" customWidth="1"/>
    <col min="6162" max="6162" width="7.109375" style="3" customWidth="1"/>
    <col min="6163" max="6173" width="10" style="3" customWidth="1"/>
    <col min="6174" max="6400" width="10.88671875" style="3"/>
    <col min="6401" max="6401" width="7.109375" style="3" customWidth="1"/>
    <col min="6402" max="6402" width="1.5546875" style="3" customWidth="1"/>
    <col min="6403" max="6403" width="35.109375" style="3" customWidth="1"/>
    <col min="6404" max="6415" width="8.44140625" style="3" customWidth="1"/>
    <col min="6416" max="6416" width="15.44140625" style="3" customWidth="1"/>
    <col min="6417" max="6417" width="1.5546875" style="3" customWidth="1"/>
    <col min="6418" max="6418" width="7.109375" style="3" customWidth="1"/>
    <col min="6419" max="6429" width="10" style="3" customWidth="1"/>
    <col min="6430" max="6656" width="10.88671875" style="3"/>
    <col min="6657" max="6657" width="7.109375" style="3" customWidth="1"/>
    <col min="6658" max="6658" width="1.5546875" style="3" customWidth="1"/>
    <col min="6659" max="6659" width="35.109375" style="3" customWidth="1"/>
    <col min="6660" max="6671" width="8.44140625" style="3" customWidth="1"/>
    <col min="6672" max="6672" width="15.44140625" style="3" customWidth="1"/>
    <col min="6673" max="6673" width="1.5546875" style="3" customWidth="1"/>
    <col min="6674" max="6674" width="7.109375" style="3" customWidth="1"/>
    <col min="6675" max="6685" width="10" style="3" customWidth="1"/>
    <col min="6686" max="6912" width="10.88671875" style="3"/>
    <col min="6913" max="6913" width="7.109375" style="3" customWidth="1"/>
    <col min="6914" max="6914" width="1.5546875" style="3" customWidth="1"/>
    <col min="6915" max="6915" width="35.109375" style="3" customWidth="1"/>
    <col min="6916" max="6927" width="8.44140625" style="3" customWidth="1"/>
    <col min="6928" max="6928" width="15.44140625" style="3" customWidth="1"/>
    <col min="6929" max="6929" width="1.5546875" style="3" customWidth="1"/>
    <col min="6930" max="6930" width="7.109375" style="3" customWidth="1"/>
    <col min="6931" max="6941" width="10" style="3" customWidth="1"/>
    <col min="6942" max="7168" width="10.88671875" style="3"/>
    <col min="7169" max="7169" width="7.109375" style="3" customWidth="1"/>
    <col min="7170" max="7170" width="1.5546875" style="3" customWidth="1"/>
    <col min="7171" max="7171" width="35.109375" style="3" customWidth="1"/>
    <col min="7172" max="7183" width="8.44140625" style="3" customWidth="1"/>
    <col min="7184" max="7184" width="15.44140625" style="3" customWidth="1"/>
    <col min="7185" max="7185" width="1.5546875" style="3" customWidth="1"/>
    <col min="7186" max="7186" width="7.109375" style="3" customWidth="1"/>
    <col min="7187" max="7197" width="10" style="3" customWidth="1"/>
    <col min="7198" max="7424" width="10.88671875" style="3"/>
    <col min="7425" max="7425" width="7.109375" style="3" customWidth="1"/>
    <col min="7426" max="7426" width="1.5546875" style="3" customWidth="1"/>
    <col min="7427" max="7427" width="35.109375" style="3" customWidth="1"/>
    <col min="7428" max="7439" width="8.44140625" style="3" customWidth="1"/>
    <col min="7440" max="7440" width="15.44140625" style="3" customWidth="1"/>
    <col min="7441" max="7441" width="1.5546875" style="3" customWidth="1"/>
    <col min="7442" max="7442" width="7.109375" style="3" customWidth="1"/>
    <col min="7443" max="7453" width="10" style="3" customWidth="1"/>
    <col min="7454" max="7680" width="10.88671875" style="3"/>
    <col min="7681" max="7681" width="7.109375" style="3" customWidth="1"/>
    <col min="7682" max="7682" width="1.5546875" style="3" customWidth="1"/>
    <col min="7683" max="7683" width="35.109375" style="3" customWidth="1"/>
    <col min="7684" max="7695" width="8.44140625" style="3" customWidth="1"/>
    <col min="7696" max="7696" width="15.44140625" style="3" customWidth="1"/>
    <col min="7697" max="7697" width="1.5546875" style="3" customWidth="1"/>
    <col min="7698" max="7698" width="7.109375" style="3" customWidth="1"/>
    <col min="7699" max="7709" width="10" style="3" customWidth="1"/>
    <col min="7710" max="7936" width="10.88671875" style="3"/>
    <col min="7937" max="7937" width="7.109375" style="3" customWidth="1"/>
    <col min="7938" max="7938" width="1.5546875" style="3" customWidth="1"/>
    <col min="7939" max="7939" width="35.109375" style="3" customWidth="1"/>
    <col min="7940" max="7951" width="8.44140625" style="3" customWidth="1"/>
    <col min="7952" max="7952" width="15.44140625" style="3" customWidth="1"/>
    <col min="7953" max="7953" width="1.5546875" style="3" customWidth="1"/>
    <col min="7954" max="7954" width="7.109375" style="3" customWidth="1"/>
    <col min="7955" max="7965" width="10" style="3" customWidth="1"/>
    <col min="7966" max="8192" width="10.88671875" style="3"/>
    <col min="8193" max="8193" width="7.109375" style="3" customWidth="1"/>
    <col min="8194" max="8194" width="1.5546875" style="3" customWidth="1"/>
    <col min="8195" max="8195" width="35.109375" style="3" customWidth="1"/>
    <col min="8196" max="8207" width="8.44140625" style="3" customWidth="1"/>
    <col min="8208" max="8208" width="15.44140625" style="3" customWidth="1"/>
    <col min="8209" max="8209" width="1.5546875" style="3" customWidth="1"/>
    <col min="8210" max="8210" width="7.109375" style="3" customWidth="1"/>
    <col min="8211" max="8221" width="10" style="3" customWidth="1"/>
    <col min="8222" max="8448" width="10.88671875" style="3"/>
    <col min="8449" max="8449" width="7.109375" style="3" customWidth="1"/>
    <col min="8450" max="8450" width="1.5546875" style="3" customWidth="1"/>
    <col min="8451" max="8451" width="35.109375" style="3" customWidth="1"/>
    <col min="8452" max="8463" width="8.44140625" style="3" customWidth="1"/>
    <col min="8464" max="8464" width="15.44140625" style="3" customWidth="1"/>
    <col min="8465" max="8465" width="1.5546875" style="3" customWidth="1"/>
    <col min="8466" max="8466" width="7.109375" style="3" customWidth="1"/>
    <col min="8467" max="8477" width="10" style="3" customWidth="1"/>
    <col min="8478" max="8704" width="10.88671875" style="3"/>
    <col min="8705" max="8705" width="7.109375" style="3" customWidth="1"/>
    <col min="8706" max="8706" width="1.5546875" style="3" customWidth="1"/>
    <col min="8707" max="8707" width="35.109375" style="3" customWidth="1"/>
    <col min="8708" max="8719" width="8.44140625" style="3" customWidth="1"/>
    <col min="8720" max="8720" width="15.44140625" style="3" customWidth="1"/>
    <col min="8721" max="8721" width="1.5546875" style="3" customWidth="1"/>
    <col min="8722" max="8722" width="7.109375" style="3" customWidth="1"/>
    <col min="8723" max="8733" width="10" style="3" customWidth="1"/>
    <col min="8734" max="8960" width="10.88671875" style="3"/>
    <col min="8961" max="8961" width="7.109375" style="3" customWidth="1"/>
    <col min="8962" max="8962" width="1.5546875" style="3" customWidth="1"/>
    <col min="8963" max="8963" width="35.109375" style="3" customWidth="1"/>
    <col min="8964" max="8975" width="8.44140625" style="3" customWidth="1"/>
    <col min="8976" max="8976" width="15.44140625" style="3" customWidth="1"/>
    <col min="8977" max="8977" width="1.5546875" style="3" customWidth="1"/>
    <col min="8978" max="8978" width="7.109375" style="3" customWidth="1"/>
    <col min="8979" max="8989" width="10" style="3" customWidth="1"/>
    <col min="8990" max="9216" width="10.88671875" style="3"/>
    <col min="9217" max="9217" width="7.109375" style="3" customWidth="1"/>
    <col min="9218" max="9218" width="1.5546875" style="3" customWidth="1"/>
    <col min="9219" max="9219" width="35.109375" style="3" customWidth="1"/>
    <col min="9220" max="9231" width="8.44140625" style="3" customWidth="1"/>
    <col min="9232" max="9232" width="15.44140625" style="3" customWidth="1"/>
    <col min="9233" max="9233" width="1.5546875" style="3" customWidth="1"/>
    <col min="9234" max="9234" width="7.109375" style="3" customWidth="1"/>
    <col min="9235" max="9245" width="10" style="3" customWidth="1"/>
    <col min="9246" max="9472" width="10.88671875" style="3"/>
    <col min="9473" max="9473" width="7.109375" style="3" customWidth="1"/>
    <col min="9474" max="9474" width="1.5546875" style="3" customWidth="1"/>
    <col min="9475" max="9475" width="35.109375" style="3" customWidth="1"/>
    <col min="9476" max="9487" width="8.44140625" style="3" customWidth="1"/>
    <col min="9488" max="9488" width="15.44140625" style="3" customWidth="1"/>
    <col min="9489" max="9489" width="1.5546875" style="3" customWidth="1"/>
    <col min="9490" max="9490" width="7.109375" style="3" customWidth="1"/>
    <col min="9491" max="9501" width="10" style="3" customWidth="1"/>
    <col min="9502" max="9728" width="10.88671875" style="3"/>
    <col min="9729" max="9729" width="7.109375" style="3" customWidth="1"/>
    <col min="9730" max="9730" width="1.5546875" style="3" customWidth="1"/>
    <col min="9731" max="9731" width="35.109375" style="3" customWidth="1"/>
    <col min="9732" max="9743" width="8.44140625" style="3" customWidth="1"/>
    <col min="9744" max="9744" width="15.44140625" style="3" customWidth="1"/>
    <col min="9745" max="9745" width="1.5546875" style="3" customWidth="1"/>
    <col min="9746" max="9746" width="7.109375" style="3" customWidth="1"/>
    <col min="9747" max="9757" width="10" style="3" customWidth="1"/>
    <col min="9758" max="9984" width="10.88671875" style="3"/>
    <col min="9985" max="9985" width="7.109375" style="3" customWidth="1"/>
    <col min="9986" max="9986" width="1.5546875" style="3" customWidth="1"/>
    <col min="9987" max="9987" width="35.109375" style="3" customWidth="1"/>
    <col min="9988" max="9999" width="8.44140625" style="3" customWidth="1"/>
    <col min="10000" max="10000" width="15.44140625" style="3" customWidth="1"/>
    <col min="10001" max="10001" width="1.5546875" style="3" customWidth="1"/>
    <col min="10002" max="10002" width="7.109375" style="3" customWidth="1"/>
    <col min="10003" max="10013" width="10" style="3" customWidth="1"/>
    <col min="10014" max="10240" width="10.88671875" style="3"/>
    <col min="10241" max="10241" width="7.109375" style="3" customWidth="1"/>
    <col min="10242" max="10242" width="1.5546875" style="3" customWidth="1"/>
    <col min="10243" max="10243" width="35.109375" style="3" customWidth="1"/>
    <col min="10244" max="10255" width="8.44140625" style="3" customWidth="1"/>
    <col min="10256" max="10256" width="15.44140625" style="3" customWidth="1"/>
    <col min="10257" max="10257" width="1.5546875" style="3" customWidth="1"/>
    <col min="10258" max="10258" width="7.109375" style="3" customWidth="1"/>
    <col min="10259" max="10269" width="10" style="3" customWidth="1"/>
    <col min="10270" max="10496" width="10.88671875" style="3"/>
    <col min="10497" max="10497" width="7.109375" style="3" customWidth="1"/>
    <col min="10498" max="10498" width="1.5546875" style="3" customWidth="1"/>
    <col min="10499" max="10499" width="35.109375" style="3" customWidth="1"/>
    <col min="10500" max="10511" width="8.44140625" style="3" customWidth="1"/>
    <col min="10512" max="10512" width="15.44140625" style="3" customWidth="1"/>
    <col min="10513" max="10513" width="1.5546875" style="3" customWidth="1"/>
    <col min="10514" max="10514" width="7.109375" style="3" customWidth="1"/>
    <col min="10515" max="10525" width="10" style="3" customWidth="1"/>
    <col min="10526" max="10752" width="10.88671875" style="3"/>
    <col min="10753" max="10753" width="7.109375" style="3" customWidth="1"/>
    <col min="10754" max="10754" width="1.5546875" style="3" customWidth="1"/>
    <col min="10755" max="10755" width="35.109375" style="3" customWidth="1"/>
    <col min="10756" max="10767" width="8.44140625" style="3" customWidth="1"/>
    <col min="10768" max="10768" width="15.44140625" style="3" customWidth="1"/>
    <col min="10769" max="10769" width="1.5546875" style="3" customWidth="1"/>
    <col min="10770" max="10770" width="7.109375" style="3" customWidth="1"/>
    <col min="10771" max="10781" width="10" style="3" customWidth="1"/>
    <col min="10782" max="11008" width="10.88671875" style="3"/>
    <col min="11009" max="11009" width="7.109375" style="3" customWidth="1"/>
    <col min="11010" max="11010" width="1.5546875" style="3" customWidth="1"/>
    <col min="11011" max="11011" width="35.109375" style="3" customWidth="1"/>
    <col min="11012" max="11023" width="8.44140625" style="3" customWidth="1"/>
    <col min="11024" max="11024" width="15.44140625" style="3" customWidth="1"/>
    <col min="11025" max="11025" width="1.5546875" style="3" customWidth="1"/>
    <col min="11026" max="11026" width="7.109375" style="3" customWidth="1"/>
    <col min="11027" max="11037" width="10" style="3" customWidth="1"/>
    <col min="11038" max="11264" width="10.88671875" style="3"/>
    <col min="11265" max="11265" width="7.109375" style="3" customWidth="1"/>
    <col min="11266" max="11266" width="1.5546875" style="3" customWidth="1"/>
    <col min="11267" max="11267" width="35.109375" style="3" customWidth="1"/>
    <col min="11268" max="11279" width="8.44140625" style="3" customWidth="1"/>
    <col min="11280" max="11280" width="15.44140625" style="3" customWidth="1"/>
    <col min="11281" max="11281" width="1.5546875" style="3" customWidth="1"/>
    <col min="11282" max="11282" width="7.109375" style="3" customWidth="1"/>
    <col min="11283" max="11293" width="10" style="3" customWidth="1"/>
    <col min="11294" max="11520" width="10.88671875" style="3"/>
    <col min="11521" max="11521" width="7.109375" style="3" customWidth="1"/>
    <col min="11522" max="11522" width="1.5546875" style="3" customWidth="1"/>
    <col min="11523" max="11523" width="35.109375" style="3" customWidth="1"/>
    <col min="11524" max="11535" width="8.44140625" style="3" customWidth="1"/>
    <col min="11536" max="11536" width="15.44140625" style="3" customWidth="1"/>
    <col min="11537" max="11537" width="1.5546875" style="3" customWidth="1"/>
    <col min="11538" max="11538" width="7.109375" style="3" customWidth="1"/>
    <col min="11539" max="11549" width="10" style="3" customWidth="1"/>
    <col min="11550" max="11776" width="10.88671875" style="3"/>
    <col min="11777" max="11777" width="7.109375" style="3" customWidth="1"/>
    <col min="11778" max="11778" width="1.5546875" style="3" customWidth="1"/>
    <col min="11779" max="11779" width="35.109375" style="3" customWidth="1"/>
    <col min="11780" max="11791" width="8.44140625" style="3" customWidth="1"/>
    <col min="11792" max="11792" width="15.44140625" style="3" customWidth="1"/>
    <col min="11793" max="11793" width="1.5546875" style="3" customWidth="1"/>
    <col min="11794" max="11794" width="7.109375" style="3" customWidth="1"/>
    <col min="11795" max="11805" width="10" style="3" customWidth="1"/>
    <col min="11806" max="12032" width="10.88671875" style="3"/>
    <col min="12033" max="12033" width="7.109375" style="3" customWidth="1"/>
    <col min="12034" max="12034" width="1.5546875" style="3" customWidth="1"/>
    <col min="12035" max="12035" width="35.109375" style="3" customWidth="1"/>
    <col min="12036" max="12047" width="8.44140625" style="3" customWidth="1"/>
    <col min="12048" max="12048" width="15.44140625" style="3" customWidth="1"/>
    <col min="12049" max="12049" width="1.5546875" style="3" customWidth="1"/>
    <col min="12050" max="12050" width="7.109375" style="3" customWidth="1"/>
    <col min="12051" max="12061" width="10" style="3" customWidth="1"/>
    <col min="12062" max="12288" width="10.88671875" style="3"/>
    <col min="12289" max="12289" width="7.109375" style="3" customWidth="1"/>
    <col min="12290" max="12290" width="1.5546875" style="3" customWidth="1"/>
    <col min="12291" max="12291" width="35.109375" style="3" customWidth="1"/>
    <col min="12292" max="12303" width="8.44140625" style="3" customWidth="1"/>
    <col min="12304" max="12304" width="15.44140625" style="3" customWidth="1"/>
    <col min="12305" max="12305" width="1.5546875" style="3" customWidth="1"/>
    <col min="12306" max="12306" width="7.109375" style="3" customWidth="1"/>
    <col min="12307" max="12317" width="10" style="3" customWidth="1"/>
    <col min="12318" max="12544" width="10.88671875" style="3"/>
    <col min="12545" max="12545" width="7.109375" style="3" customWidth="1"/>
    <col min="12546" max="12546" width="1.5546875" style="3" customWidth="1"/>
    <col min="12547" max="12547" width="35.109375" style="3" customWidth="1"/>
    <col min="12548" max="12559" width="8.44140625" style="3" customWidth="1"/>
    <col min="12560" max="12560" width="15.44140625" style="3" customWidth="1"/>
    <col min="12561" max="12561" width="1.5546875" style="3" customWidth="1"/>
    <col min="12562" max="12562" width="7.109375" style="3" customWidth="1"/>
    <col min="12563" max="12573" width="10" style="3" customWidth="1"/>
    <col min="12574" max="12800" width="10.88671875" style="3"/>
    <col min="12801" max="12801" width="7.109375" style="3" customWidth="1"/>
    <col min="12802" max="12802" width="1.5546875" style="3" customWidth="1"/>
    <col min="12803" max="12803" width="35.109375" style="3" customWidth="1"/>
    <col min="12804" max="12815" width="8.44140625" style="3" customWidth="1"/>
    <col min="12816" max="12816" width="15.44140625" style="3" customWidth="1"/>
    <col min="12817" max="12817" width="1.5546875" style="3" customWidth="1"/>
    <col min="12818" max="12818" width="7.109375" style="3" customWidth="1"/>
    <col min="12819" max="12829" width="10" style="3" customWidth="1"/>
    <col min="12830" max="13056" width="10.88671875" style="3"/>
    <col min="13057" max="13057" width="7.109375" style="3" customWidth="1"/>
    <col min="13058" max="13058" width="1.5546875" style="3" customWidth="1"/>
    <col min="13059" max="13059" width="35.109375" style="3" customWidth="1"/>
    <col min="13060" max="13071" width="8.44140625" style="3" customWidth="1"/>
    <col min="13072" max="13072" width="15.44140625" style="3" customWidth="1"/>
    <col min="13073" max="13073" width="1.5546875" style="3" customWidth="1"/>
    <col min="13074" max="13074" width="7.109375" style="3" customWidth="1"/>
    <col min="13075" max="13085" width="10" style="3" customWidth="1"/>
    <col min="13086" max="13312" width="10.88671875" style="3"/>
    <col min="13313" max="13313" width="7.109375" style="3" customWidth="1"/>
    <col min="13314" max="13314" width="1.5546875" style="3" customWidth="1"/>
    <col min="13315" max="13315" width="35.109375" style="3" customWidth="1"/>
    <col min="13316" max="13327" width="8.44140625" style="3" customWidth="1"/>
    <col min="13328" max="13328" width="15.44140625" style="3" customWidth="1"/>
    <col min="13329" max="13329" width="1.5546875" style="3" customWidth="1"/>
    <col min="13330" max="13330" width="7.109375" style="3" customWidth="1"/>
    <col min="13331" max="13341" width="10" style="3" customWidth="1"/>
    <col min="13342" max="13568" width="10.88671875" style="3"/>
    <col min="13569" max="13569" width="7.109375" style="3" customWidth="1"/>
    <col min="13570" max="13570" width="1.5546875" style="3" customWidth="1"/>
    <col min="13571" max="13571" width="35.109375" style="3" customWidth="1"/>
    <col min="13572" max="13583" width="8.44140625" style="3" customWidth="1"/>
    <col min="13584" max="13584" width="15.44140625" style="3" customWidth="1"/>
    <col min="13585" max="13585" width="1.5546875" style="3" customWidth="1"/>
    <col min="13586" max="13586" width="7.109375" style="3" customWidth="1"/>
    <col min="13587" max="13597" width="10" style="3" customWidth="1"/>
    <col min="13598" max="13824" width="10.88671875" style="3"/>
    <col min="13825" max="13825" width="7.109375" style="3" customWidth="1"/>
    <col min="13826" max="13826" width="1.5546875" style="3" customWidth="1"/>
    <col min="13827" max="13827" width="35.109375" style="3" customWidth="1"/>
    <col min="13828" max="13839" width="8.44140625" style="3" customWidth="1"/>
    <col min="13840" max="13840" width="15.44140625" style="3" customWidth="1"/>
    <col min="13841" max="13841" width="1.5546875" style="3" customWidth="1"/>
    <col min="13842" max="13842" width="7.109375" style="3" customWidth="1"/>
    <col min="13843" max="13853" width="10" style="3" customWidth="1"/>
    <col min="13854" max="14080" width="10.88671875" style="3"/>
    <col min="14081" max="14081" width="7.109375" style="3" customWidth="1"/>
    <col min="14082" max="14082" width="1.5546875" style="3" customWidth="1"/>
    <col min="14083" max="14083" width="35.109375" style="3" customWidth="1"/>
    <col min="14084" max="14095" width="8.44140625" style="3" customWidth="1"/>
    <col min="14096" max="14096" width="15.44140625" style="3" customWidth="1"/>
    <col min="14097" max="14097" width="1.5546875" style="3" customWidth="1"/>
    <col min="14098" max="14098" width="7.109375" style="3" customWidth="1"/>
    <col min="14099" max="14109" width="10" style="3" customWidth="1"/>
    <col min="14110" max="14336" width="10.88671875" style="3"/>
    <col min="14337" max="14337" width="7.109375" style="3" customWidth="1"/>
    <col min="14338" max="14338" width="1.5546875" style="3" customWidth="1"/>
    <col min="14339" max="14339" width="35.109375" style="3" customWidth="1"/>
    <col min="14340" max="14351" width="8.44140625" style="3" customWidth="1"/>
    <col min="14352" max="14352" width="15.44140625" style="3" customWidth="1"/>
    <col min="14353" max="14353" width="1.5546875" style="3" customWidth="1"/>
    <col min="14354" max="14354" width="7.109375" style="3" customWidth="1"/>
    <col min="14355" max="14365" width="10" style="3" customWidth="1"/>
    <col min="14366" max="14592" width="10.88671875" style="3"/>
    <col min="14593" max="14593" width="7.109375" style="3" customWidth="1"/>
    <col min="14594" max="14594" width="1.5546875" style="3" customWidth="1"/>
    <col min="14595" max="14595" width="35.109375" style="3" customWidth="1"/>
    <col min="14596" max="14607" width="8.44140625" style="3" customWidth="1"/>
    <col min="14608" max="14608" width="15.44140625" style="3" customWidth="1"/>
    <col min="14609" max="14609" width="1.5546875" style="3" customWidth="1"/>
    <col min="14610" max="14610" width="7.109375" style="3" customWidth="1"/>
    <col min="14611" max="14621" width="10" style="3" customWidth="1"/>
    <col min="14622" max="14848" width="10.88671875" style="3"/>
    <col min="14849" max="14849" width="7.109375" style="3" customWidth="1"/>
    <col min="14850" max="14850" width="1.5546875" style="3" customWidth="1"/>
    <col min="14851" max="14851" width="35.109375" style="3" customWidth="1"/>
    <col min="14852" max="14863" width="8.44140625" style="3" customWidth="1"/>
    <col min="14864" max="14864" width="15.44140625" style="3" customWidth="1"/>
    <col min="14865" max="14865" width="1.5546875" style="3" customWidth="1"/>
    <col min="14866" max="14866" width="7.109375" style="3" customWidth="1"/>
    <col min="14867" max="14877" width="10" style="3" customWidth="1"/>
    <col min="14878" max="15104" width="10.88671875" style="3"/>
    <col min="15105" max="15105" width="7.109375" style="3" customWidth="1"/>
    <col min="15106" max="15106" width="1.5546875" style="3" customWidth="1"/>
    <col min="15107" max="15107" width="35.109375" style="3" customWidth="1"/>
    <col min="15108" max="15119" width="8.44140625" style="3" customWidth="1"/>
    <col min="15120" max="15120" width="15.44140625" style="3" customWidth="1"/>
    <col min="15121" max="15121" width="1.5546875" style="3" customWidth="1"/>
    <col min="15122" max="15122" width="7.109375" style="3" customWidth="1"/>
    <col min="15123" max="15133" width="10" style="3" customWidth="1"/>
    <col min="15134" max="15360" width="10.88671875" style="3"/>
    <col min="15361" max="15361" width="7.109375" style="3" customWidth="1"/>
    <col min="15362" max="15362" width="1.5546875" style="3" customWidth="1"/>
    <col min="15363" max="15363" width="35.109375" style="3" customWidth="1"/>
    <col min="15364" max="15375" width="8.44140625" style="3" customWidth="1"/>
    <col min="15376" max="15376" width="15.44140625" style="3" customWidth="1"/>
    <col min="15377" max="15377" width="1.5546875" style="3" customWidth="1"/>
    <col min="15378" max="15378" width="7.109375" style="3" customWidth="1"/>
    <col min="15379" max="15389" width="10" style="3" customWidth="1"/>
    <col min="15390" max="15616" width="10.88671875" style="3"/>
    <col min="15617" max="15617" width="7.109375" style="3" customWidth="1"/>
    <col min="15618" max="15618" width="1.5546875" style="3" customWidth="1"/>
    <col min="15619" max="15619" width="35.109375" style="3" customWidth="1"/>
    <col min="15620" max="15631" width="8.44140625" style="3" customWidth="1"/>
    <col min="15632" max="15632" width="15.44140625" style="3" customWidth="1"/>
    <col min="15633" max="15633" width="1.5546875" style="3" customWidth="1"/>
    <col min="15634" max="15634" width="7.109375" style="3" customWidth="1"/>
    <col min="15635" max="15645" width="10" style="3" customWidth="1"/>
    <col min="15646" max="15872" width="10.88671875" style="3"/>
    <col min="15873" max="15873" width="7.109375" style="3" customWidth="1"/>
    <col min="15874" max="15874" width="1.5546875" style="3" customWidth="1"/>
    <col min="15875" max="15875" width="35.109375" style="3" customWidth="1"/>
    <col min="15876" max="15887" width="8.44140625" style="3" customWidth="1"/>
    <col min="15888" max="15888" width="15.44140625" style="3" customWidth="1"/>
    <col min="15889" max="15889" width="1.5546875" style="3" customWidth="1"/>
    <col min="15890" max="15890" width="7.109375" style="3" customWidth="1"/>
    <col min="15891" max="15901" width="10" style="3" customWidth="1"/>
    <col min="15902" max="16128" width="10.88671875" style="3"/>
    <col min="16129" max="16129" width="7.109375" style="3" customWidth="1"/>
    <col min="16130" max="16130" width="1.5546875" style="3" customWidth="1"/>
    <col min="16131" max="16131" width="35.109375" style="3" customWidth="1"/>
    <col min="16132" max="16143" width="8.44140625" style="3" customWidth="1"/>
    <col min="16144" max="16144" width="15.44140625" style="3" customWidth="1"/>
    <col min="16145" max="16145" width="1.5546875" style="3" customWidth="1"/>
    <col min="16146" max="16146" width="7.109375" style="3" customWidth="1"/>
    <col min="16147" max="16157" width="10" style="3" customWidth="1"/>
    <col min="16158" max="16384" width="10.88671875" style="3"/>
  </cols>
  <sheetData>
    <row r="1" spans="1:31" ht="24"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31" ht="24"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4" spans="1:31" ht="24"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31" ht="24.6">
      <c r="A5" s="8"/>
      <c r="B5" s="9" t="s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8"/>
    </row>
    <row r="6" spans="1:31" ht="24">
      <c r="C6" s="1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31" ht="13.5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31">
      <c r="D8" s="13"/>
      <c r="P8" s="14"/>
    </row>
    <row r="9" spans="1:31" ht="26.4">
      <c r="C9" s="15" t="s">
        <v>2</v>
      </c>
      <c r="D9" s="64">
        <v>45658</v>
      </c>
      <c r="E9" s="16">
        <v>45689</v>
      </c>
      <c r="F9" s="16">
        <v>45717</v>
      </c>
      <c r="G9" s="16">
        <v>45748</v>
      </c>
      <c r="H9" s="16">
        <v>45778</v>
      </c>
      <c r="I9" s="16">
        <v>45809</v>
      </c>
      <c r="J9" s="16">
        <v>45839</v>
      </c>
      <c r="K9" s="16">
        <v>45870</v>
      </c>
      <c r="L9" s="16">
        <v>45901</v>
      </c>
      <c r="M9" s="16">
        <v>45931</v>
      </c>
      <c r="N9" s="16">
        <v>45962</v>
      </c>
      <c r="O9" s="16">
        <v>45992</v>
      </c>
      <c r="P9" s="17" t="s">
        <v>3</v>
      </c>
    </row>
    <row r="10" spans="1:31" ht="16.5" customHeight="1">
      <c r="C10" s="18" t="s">
        <v>4</v>
      </c>
      <c r="D10" s="19">
        <f>+'Observatoire Paris'!D60</f>
        <v>0.70113572350949926</v>
      </c>
      <c r="E10" s="19">
        <f>+'Observatoire Paris'!E60</f>
        <v>0.71574664677375155</v>
      </c>
      <c r="F10" s="19">
        <f>+'Observatoire Paris'!F60</f>
        <v>0.79539945398455991</v>
      </c>
      <c r="G10" s="19">
        <f>+'Observatoire Paris'!G60</f>
        <v>0.84488396681963351</v>
      </c>
      <c r="H10" s="19">
        <f>+'Observatoire Paris'!H60</f>
        <v>0.84280825025025319</v>
      </c>
      <c r="I10" s="19">
        <f>+'Observatoire Paris'!I60</f>
        <v>0.89681220349589119</v>
      </c>
      <c r="J10" s="19">
        <f>+'Observatoire Paris'!J60</f>
        <v>0.83365442740485141</v>
      </c>
      <c r="K10" s="19">
        <f>+'Observatoire Paris'!K60</f>
        <v>0.75047077809125573</v>
      </c>
      <c r="L10" s="19">
        <f>+'Observatoire Paris'!L60</f>
        <v>0.85351534325305201</v>
      </c>
      <c r="M10" s="19">
        <f>+'Observatoire Paris'!M60</f>
        <v>0.8736837184825641</v>
      </c>
      <c r="N10" s="19">
        <f>+'Observatoire Paris'!N60</f>
        <v>0.80448010724821806</v>
      </c>
      <c r="O10" s="19">
        <f>+'Observatoire Paris'!O60</f>
        <v>0.80457581311546711</v>
      </c>
      <c r="P10" s="19">
        <f>+'Observatoire Paris'!P60</f>
        <v>0.81021822512909614</v>
      </c>
    </row>
    <row r="11" spans="1:31" ht="16.5" customHeight="1">
      <c r="C11" s="18" t="s">
        <v>5</v>
      </c>
      <c r="D11" s="20">
        <f>+'Observatoire Paris'!D61</f>
        <v>213.28226431953107</v>
      </c>
      <c r="E11" s="20">
        <f>+'Observatoire Paris'!E61</f>
        <v>190.81698799092072</v>
      </c>
      <c r="F11" s="20">
        <f>+'Observatoire Paris'!F61</f>
        <v>217.00573146406782</v>
      </c>
      <c r="G11" s="20">
        <f>+'Observatoire Paris'!G61</f>
        <v>239.63995322321537</v>
      </c>
      <c r="H11" s="20">
        <f>+'Observatoire Paris'!H61</f>
        <v>262.86623924670664</v>
      </c>
      <c r="I11" s="20">
        <f>+'Observatoire Paris'!I61</f>
        <v>327.11145798050256</v>
      </c>
      <c r="J11" s="20">
        <f>+'Observatoire Paris'!J61</f>
        <v>248.76683154213393</v>
      </c>
      <c r="K11" s="20">
        <f>+'Observatoire Paris'!K61</f>
        <v>201.12447224899361</v>
      </c>
      <c r="L11" s="20">
        <f>+'Observatoire Paris'!L61</f>
        <v>283.08643356091096</v>
      </c>
      <c r="M11" s="20">
        <f>+'Observatoire Paris'!M61</f>
        <v>272.51678931044063</v>
      </c>
      <c r="N11" s="20">
        <f>+'Observatoire Paris'!N61</f>
        <v>228.67372171712447</v>
      </c>
      <c r="O11" s="20">
        <f>+'Observatoire Paris'!O61</f>
        <v>238.76726621063361</v>
      </c>
      <c r="P11" s="20">
        <f>+'Observatoire Paris'!P61</f>
        <v>246.24944776741867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D11" s="6"/>
      <c r="AE11" s="6"/>
    </row>
    <row r="12" spans="1:31" ht="16.5" customHeight="1">
      <c r="C12" s="18" t="s">
        <v>6</v>
      </c>
      <c r="D12" s="20">
        <f>+'Observatoire Paris'!D62</f>
        <v>149.53981470541865</v>
      </c>
      <c r="E12" s="20">
        <f>+'Observatoire Paris'!E62</f>
        <v>136.57661930196872</v>
      </c>
      <c r="F12" s="20">
        <f>+'Observatoire Paris'!F62</f>
        <v>172.60624031803957</v>
      </c>
      <c r="G12" s="20">
        <f>+'Observatoire Paris'!G62</f>
        <v>202.46795428770164</v>
      </c>
      <c r="H12" s="20">
        <f>+'Observatoire Paris'!H62</f>
        <v>221.54583514938128</v>
      </c>
      <c r="I12" s="20">
        <f>+'Observatoire Paris'!I62</f>
        <v>293.35754742024812</v>
      </c>
      <c r="J12" s="20">
        <f>+'Observatoire Paris'!J62</f>
        <v>207.38557050657678</v>
      </c>
      <c r="K12" s="20">
        <f>+'Observatoire Paris'!K62</f>
        <v>150.93803918189542</v>
      </c>
      <c r="L12" s="20">
        <f>+'Observatoire Paris'!L62</f>
        <v>241.61861451102325</v>
      </c>
      <c r="M12" s="20">
        <f>+'Observatoire Paris'!M62</f>
        <v>238.09348183367524</v>
      </c>
      <c r="N12" s="20">
        <f>+'Observatoire Paris'!N62</f>
        <v>183.96346017184146</v>
      </c>
      <c r="O12" s="20">
        <f>+'Observatoire Paris'!O62</f>
        <v>192.1063673567777</v>
      </c>
      <c r="P12" s="20">
        <f>+'Observatoire Paris'!P62</f>
        <v>199.51579050913804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31" ht="6" customHeight="1"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31" ht="6" customHeight="1">
      <c r="C14" s="30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31" ht="16.5" customHeight="1">
      <c r="C15" s="24" t="s">
        <v>64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31" ht="16.5" customHeight="1">
      <c r="C16" s="25" t="s">
        <v>7</v>
      </c>
      <c r="D16" s="26">
        <f>+'Observatoire Paris'!D66</f>
        <v>3.4847534875847463</v>
      </c>
      <c r="E16" s="26">
        <f>+'Observatoire Paris'!E66</f>
        <v>3.5869011366001957</v>
      </c>
      <c r="F16" s="26">
        <f>+'Observatoire Paris'!F66</f>
        <v>0.68274120245507275</v>
      </c>
      <c r="G16" s="26">
        <f>+'Observatoire Paris'!G66</f>
        <v>5.4838422115796037</v>
      </c>
      <c r="H16" s="26">
        <f>+'Observatoire Paris'!H66</f>
        <v>4.2546391353070483</v>
      </c>
      <c r="I16" s="26">
        <f>+'Observatoire Paris'!I66</f>
        <v>10.452117261903659</v>
      </c>
      <c r="J16" s="26">
        <f>+'Observatoire Paris'!J66</f>
        <v>11.607202676239758</v>
      </c>
      <c r="K16" s="26">
        <f>+'Observatoire Paris'!K66</f>
        <v>2.2837115655900742</v>
      </c>
      <c r="L16" s="26">
        <f>+'Observatoire Paris'!L66</f>
        <v>1.7530874942273456</v>
      </c>
      <c r="M16" s="26">
        <f>+'Observatoire Paris'!M66</f>
        <v>1.6468120495680361</v>
      </c>
      <c r="N16" s="26">
        <f>+'Observatoire Paris'!N66</f>
        <v>0.33879119592938878</v>
      </c>
      <c r="O16" s="26">
        <f>+'Observatoire Paris'!O66</f>
        <v>2.7851160125526131</v>
      </c>
      <c r="P16" s="26">
        <f>+'Observatoire Paris'!P66</f>
        <v>4.0658987705955436</v>
      </c>
    </row>
    <row r="17" spans="3:31" ht="16.5" customHeight="1">
      <c r="C17" s="25" t="s">
        <v>8</v>
      </c>
      <c r="D17" s="27">
        <f>+'Observatoire Paris'!D67</f>
        <v>3.8568342517192766E-2</v>
      </c>
      <c r="E17" s="27">
        <f>+'Observatoire Paris'!E67</f>
        <v>-1.6922567899987695E-2</v>
      </c>
      <c r="F17" s="27">
        <f>+'Observatoire Paris'!F67</f>
        <v>-1.5369307296594359E-3</v>
      </c>
      <c r="G17" s="27">
        <f>+'Observatoire Paris'!G67</f>
        <v>4.5835395037072679E-2</v>
      </c>
      <c r="H17" s="27">
        <f>+'Observatoire Paris'!H67</f>
        <v>1.7038104650889618E-2</v>
      </c>
      <c r="I17" s="27">
        <f>+'Observatoire Paris'!I67</f>
        <v>0.17271694108063307</v>
      </c>
      <c r="J17" s="27">
        <f>+'Observatoire Paris'!J67</f>
        <v>-0.18003619804867133</v>
      </c>
      <c r="K17" s="27">
        <f>+'Observatoire Paris'!K67</f>
        <v>-0.35989468537177749</v>
      </c>
      <c r="L17" s="27">
        <f>+'Observatoire Paris'!L67</f>
        <v>5.3454823097870197E-2</v>
      </c>
      <c r="M17" s="27">
        <f>+'Observatoire Paris'!M67</f>
        <v>3.3051967506589452E-2</v>
      </c>
      <c r="N17" s="27">
        <f>+'Observatoire Paris'!N67</f>
        <v>4.7259047989123726E-2</v>
      </c>
      <c r="O17" s="27">
        <f>+'Observatoire Paris'!O67</f>
        <v>5.9010740854424037E-2</v>
      </c>
      <c r="P17" s="27">
        <f>+'Observatoire Paris'!P67</f>
        <v>-1.118171067714413E-2</v>
      </c>
    </row>
    <row r="18" spans="3:31" ht="16.5" customHeight="1">
      <c r="C18" s="25" t="s">
        <v>9</v>
      </c>
      <c r="D18" s="27">
        <f>+'Observatoire Paris'!D68</f>
        <v>9.2886499666333222E-2</v>
      </c>
      <c r="E18" s="27">
        <f>+'Observatoire Paris'!E68</f>
        <v>3.4942670415297084E-2</v>
      </c>
      <c r="F18" s="27">
        <f>+'Observatoire Paris'!F68</f>
        <v>7.1077059078030747E-3</v>
      </c>
      <c r="G18" s="27">
        <f>+'Observatoire Paris'!G68</f>
        <v>0.11842863126395708</v>
      </c>
      <c r="H18" s="27">
        <f>+'Observatoire Paris'!H68</f>
        <v>7.1109532322193081E-2</v>
      </c>
      <c r="I18" s="27">
        <f>+'Observatoire Paris'!I68</f>
        <v>0.32742492723100147</v>
      </c>
      <c r="J18" s="27">
        <f>+'Observatoire Paris'!J68</f>
        <v>-4.7403541117451153E-2</v>
      </c>
      <c r="K18" s="27">
        <f>+'Observatoire Paris'!K68</f>
        <v>-0.33980468698825683</v>
      </c>
      <c r="L18" s="27">
        <f>+'Observatoire Paris'!L68</f>
        <v>7.5546124385298175E-2</v>
      </c>
      <c r="M18" s="27">
        <f>+'Observatoire Paris'!M68</f>
        <v>5.2898111602836417E-2</v>
      </c>
      <c r="N18" s="27">
        <f>+'Observatoire Paris'!N68</f>
        <v>5.1688028166469335E-2</v>
      </c>
      <c r="O18" s="27">
        <f>+'Observatoire Paris'!O68</f>
        <v>9.6983885655031354E-2</v>
      </c>
      <c r="P18" s="27">
        <f>+'Observatoire Paris'!P68</f>
        <v>4.1061636831263293E-2</v>
      </c>
    </row>
    <row r="19" spans="3:31">
      <c r="C19" s="2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9" t="s">
        <v>599</v>
      </c>
    </row>
    <row r="20" spans="3:31">
      <c r="C20" s="30"/>
      <c r="P20" s="14"/>
    </row>
    <row r="21" spans="3:31">
      <c r="P21" s="14"/>
    </row>
    <row r="22" spans="3:31" ht="26.4">
      <c r="C22" s="15" t="s">
        <v>10</v>
      </c>
      <c r="D22" s="16">
        <v>45658</v>
      </c>
      <c r="E22" s="16">
        <v>45689</v>
      </c>
      <c r="F22" s="16">
        <v>45717</v>
      </c>
      <c r="G22" s="16">
        <v>45748</v>
      </c>
      <c r="H22" s="16">
        <v>45778</v>
      </c>
      <c r="I22" s="16">
        <v>45809</v>
      </c>
      <c r="J22" s="16">
        <v>45839</v>
      </c>
      <c r="K22" s="16">
        <v>45870</v>
      </c>
      <c r="L22" s="16">
        <v>45901</v>
      </c>
      <c r="M22" s="16">
        <v>45931</v>
      </c>
      <c r="N22" s="16">
        <v>45962</v>
      </c>
      <c r="O22" s="16">
        <v>45992</v>
      </c>
      <c r="P22" s="17" t="s">
        <v>3</v>
      </c>
    </row>
    <row r="23" spans="3:31" ht="16.5" customHeight="1">
      <c r="C23" s="18" t="s">
        <v>4</v>
      </c>
      <c r="D23" s="19">
        <f>+'Observatoire CDT 92'!D60</f>
        <v>0.52664530631659512</v>
      </c>
      <c r="E23" s="19">
        <f>+'Observatoire CDT 92'!E60</f>
        <v>0.53534494172796243</v>
      </c>
      <c r="F23" s="19">
        <f>+'Observatoire CDT 92'!F60</f>
        <v>0.61188314585066494</v>
      </c>
      <c r="G23" s="19">
        <f>+'Observatoire CDT 92'!G60</f>
        <v>0.70310361072537619</v>
      </c>
      <c r="H23" s="19">
        <f>+'Observatoire CDT 92'!H60</f>
        <v>0.70893481748947274</v>
      </c>
      <c r="I23" s="19">
        <f>+'Observatoire CDT 92'!I60</f>
        <v>0.81310057221399767</v>
      </c>
      <c r="J23" s="19">
        <f>+'Observatoire CDT 92'!J60</f>
        <v>0.681821647794426</v>
      </c>
      <c r="K23" s="19">
        <f>+'Observatoire CDT 92'!K60</f>
        <v>0.48764142648251874</v>
      </c>
      <c r="L23" s="19">
        <f>+'Observatoire CDT 92'!L60</f>
        <v>0.73256492412315333</v>
      </c>
      <c r="M23" s="19">
        <f>+'Observatoire CDT 92'!M60</f>
        <v>0.74886740416360431</v>
      </c>
      <c r="N23" s="19">
        <f>+'Observatoire CDT 92'!N60</f>
        <v>0.63860841796439738</v>
      </c>
      <c r="O23" s="19">
        <f>+'Observatoire CDT 92'!O60</f>
        <v>0.64926016969709099</v>
      </c>
      <c r="P23" s="19">
        <f>+'Observatoire CDT 92'!P60</f>
        <v>0.6540889353034286</v>
      </c>
    </row>
    <row r="24" spans="3:31" ht="16.5" customHeight="1">
      <c r="C24" s="18" t="s">
        <v>5</v>
      </c>
      <c r="D24" s="20">
        <f>+'Observatoire CDT 92'!D61</f>
        <v>132.33426903130331</v>
      </c>
      <c r="E24" s="20">
        <f>+'Observatoire CDT 92'!E61</f>
        <v>124.84475532497974</v>
      </c>
      <c r="F24" s="20">
        <f>+'Observatoire CDT 92'!F61</f>
        <v>129.42412374421676</v>
      </c>
      <c r="G24" s="20">
        <f>+'Observatoire CDT 92'!G61</f>
        <v>124.99400781304813</v>
      </c>
      <c r="H24" s="20">
        <f>+'Observatoire CDT 92'!H61</f>
        <v>137.04225383876013</v>
      </c>
      <c r="I24" s="20">
        <f>+'Observatoire CDT 92'!I61</f>
        <v>166.04214319890363</v>
      </c>
      <c r="J24" s="20">
        <f>+'Observatoire CDT 92'!J61</f>
        <v>121.0112955874785</v>
      </c>
      <c r="K24" s="20">
        <f>+'Observatoire CDT 92'!K61</f>
        <v>94.916148746402754</v>
      </c>
      <c r="L24" s="20">
        <f>+'Observatoire CDT 92'!L61</f>
        <v>157.28667650127798</v>
      </c>
      <c r="M24" s="20">
        <f>+'Observatoire CDT 92'!M61</f>
        <v>144.48474548465813</v>
      </c>
      <c r="N24" s="20">
        <f>+'Observatoire CDT 92'!N61</f>
        <v>138.45522512055643</v>
      </c>
      <c r="O24" s="20">
        <f>+'Observatoire CDT 92'!O61</f>
        <v>130.21669708682626</v>
      </c>
      <c r="P24" s="20">
        <f>+'Observatoire CDT 92'!P61</f>
        <v>135.36262016872945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D24" s="6"/>
      <c r="AE24" s="6"/>
    </row>
    <row r="25" spans="3:31" ht="16.5" customHeight="1">
      <c r="C25" s="18" t="s">
        <v>6</v>
      </c>
      <c r="D25" s="20">
        <f>+'Observatoire CDT 92'!D62</f>
        <v>69.693221650173442</v>
      </c>
      <c r="E25" s="20">
        <f>+'Observatoire CDT 92'!E62</f>
        <v>66.835008264492998</v>
      </c>
      <c r="F25" s="20">
        <f>+'Observatoire CDT 92'!F62</f>
        <v>79.192439985577096</v>
      </c>
      <c r="G25" s="20">
        <f>+'Observatoire CDT 92'!G62</f>
        <v>87.883738212390028</v>
      </c>
      <c r="H25" s="20">
        <f>+'Observatoire CDT 92'!H62</f>
        <v>97.154025213527405</v>
      </c>
      <c r="I25" s="20">
        <f>+'Observatoire CDT 92'!I62</f>
        <v>135.0089616466671</v>
      </c>
      <c r="J25" s="20">
        <f>+'Observatoire CDT 92'!J62</f>
        <v>82.508120959192951</v>
      </c>
      <c r="K25" s="20">
        <f>+'Observatoire CDT 92'!K62</f>
        <v>46.285046170922769</v>
      </c>
      <c r="L25" s="20">
        <f>+'Observatoire CDT 92'!L62</f>
        <v>115.22270223674167</v>
      </c>
      <c r="M25" s="20">
        <f>+'Observatoire CDT 92'!M62</f>
        <v>108.19991629233498</v>
      </c>
      <c r="N25" s="20">
        <f>+'Observatoire CDT 92'!N62</f>
        <v>88.418672273143031</v>
      </c>
      <c r="O25" s="20">
        <f>+'Observatoire CDT 92'!O62</f>
        <v>84.5445148479875</v>
      </c>
      <c r="P25" s="20">
        <f>+'Observatoire CDT 92'!P62</f>
        <v>88.539192106046656</v>
      </c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3:31" ht="6" customHeight="1"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3:31" ht="6" customHeight="1">
      <c r="C27" s="21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3:31" ht="16.5" customHeight="1">
      <c r="C28" s="24" t="s">
        <v>64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3:31" ht="16.5" customHeight="1">
      <c r="C29" s="25" t="s">
        <v>7</v>
      </c>
      <c r="D29" s="26">
        <f>+'Observatoire CDT 92'!D66</f>
        <v>-2.0592078462848495</v>
      </c>
      <c r="E29" s="26">
        <f>+'Observatoire CDT 92'!E66</f>
        <v>-0.59989866781476886</v>
      </c>
      <c r="F29" s="26">
        <f>+'Observatoire CDT 92'!F66</f>
        <v>-5.3152091013758955</v>
      </c>
      <c r="G29" s="26">
        <f>+'Observatoire CDT 92'!G66</f>
        <v>3.7937970618079353</v>
      </c>
      <c r="H29" s="26">
        <f>+'Observatoire CDT 92'!H66</f>
        <v>3.3832961986886012</v>
      </c>
      <c r="I29" s="26">
        <f>+'Observatoire CDT 92'!I66</f>
        <v>13.550375827960959</v>
      </c>
      <c r="J29" s="26">
        <f>+'Observatoire CDT 92'!J66</f>
        <v>8.1123252627491986</v>
      </c>
      <c r="K29" s="26">
        <f>+'Observatoire CDT 92'!K66</f>
        <v>-7.6006794345824691</v>
      </c>
      <c r="L29" s="26">
        <f>+'Observatoire CDT 92'!L66</f>
        <v>0.87562832924468204</v>
      </c>
      <c r="M29" s="26">
        <f>+'Observatoire CDT 92'!M66</f>
        <v>0.54606636842272627</v>
      </c>
      <c r="N29" s="26">
        <f>+'Observatoire CDT 92'!N66</f>
        <v>-1.7589513208247531</v>
      </c>
      <c r="O29" s="26">
        <f>+'Observatoire CDT 92'!O66</f>
        <v>5.481334791963377</v>
      </c>
      <c r="P29" s="26">
        <f>+'Observatoire CDT 92'!P66</f>
        <v>1.6543265622350978</v>
      </c>
    </row>
    <row r="30" spans="3:31" ht="16.5" customHeight="1">
      <c r="C30" s="25" t="s">
        <v>8</v>
      </c>
      <c r="D30" s="27">
        <f>+'Observatoire CDT 92'!D67</f>
        <v>1.7178965918052569E-2</v>
      </c>
      <c r="E30" s="27">
        <f>+'Observatoire CDT 92'!E67</f>
        <v>-1.0445674172110953E-2</v>
      </c>
      <c r="F30" s="27">
        <f>+'Observatoire CDT 92'!F67</f>
        <v>9.4804030695780916E-3</v>
      </c>
      <c r="G30" s="27">
        <f>+'Observatoire CDT 92'!G67</f>
        <v>-4.9612092142198527E-2</v>
      </c>
      <c r="H30" s="27">
        <f>+'Observatoire CDT 92'!H67</f>
        <v>-5.873469080514615E-2</v>
      </c>
      <c r="I30" s="27">
        <f>+'Observatoire CDT 92'!I67</f>
        <v>9.1545290950167946E-2</v>
      </c>
      <c r="J30" s="27">
        <f>+'Observatoire CDT 92'!J67</f>
        <v>-0.28654583753067453</v>
      </c>
      <c r="K30" s="27">
        <f>+'Observatoire CDT 92'!K67</f>
        <v>-0.50327452613799339</v>
      </c>
      <c r="L30" s="27">
        <f>+'Observatoire CDT 92'!L67</f>
        <v>1.2370194258125355E-2</v>
      </c>
      <c r="M30" s="27">
        <f>+'Observatoire CDT 92'!M67</f>
        <v>-3.4368900971100125E-2</v>
      </c>
      <c r="N30" s="27">
        <f>+'Observatoire CDT 92'!N67</f>
        <v>-1.1267141654925039E-2</v>
      </c>
      <c r="O30" s="27">
        <f>+'Observatoire CDT 92'!O67</f>
        <v>3.4469833221614898E-2</v>
      </c>
      <c r="P30" s="27">
        <f>+'Observatoire CDT 92'!P67</f>
        <v>-7.1176524572375E-2</v>
      </c>
    </row>
    <row r="31" spans="3:31" ht="16.5" customHeight="1">
      <c r="C31" s="25" t="s">
        <v>9</v>
      </c>
      <c r="D31" s="27">
        <f>+'Observatoire CDT 92'!D68</f>
        <v>-2.1096615501490779E-2</v>
      </c>
      <c r="E31" s="27">
        <f>+'Observatoire CDT 92'!E68</f>
        <v>-2.1411573864425715E-2</v>
      </c>
      <c r="F31" s="27">
        <f>+'Observatoire CDT 92'!F68</f>
        <v>-7.1201027456634147E-2</v>
      </c>
      <c r="G31" s="27">
        <f>+'Observatoire CDT 92'!G68</f>
        <v>4.5936370026067319E-3</v>
      </c>
      <c r="H31" s="27">
        <f>+'Observatoire CDT 92'!H68</f>
        <v>-1.1562855672422323E-2</v>
      </c>
      <c r="I31" s="27">
        <f>+'Observatoire CDT 92'!I68</f>
        <v>0.30982921173389188</v>
      </c>
      <c r="J31" s="27">
        <f>+'Observatoire CDT 92'!J68</f>
        <v>-0.19019511855788518</v>
      </c>
      <c r="K31" s="27">
        <f>+'Observatoire CDT 92'!K68</f>
        <v>-0.57025692676134221</v>
      </c>
      <c r="L31" s="27">
        <f>+'Observatoire CDT 92'!L68</f>
        <v>2.4617354236182054E-2</v>
      </c>
      <c r="M31" s="27">
        <f>+'Observatoire CDT 92'!M68</f>
        <v>-2.727589738678049E-2</v>
      </c>
      <c r="N31" s="27">
        <f>+'Observatoire CDT 92'!N68</f>
        <v>-3.7770318280627491E-2</v>
      </c>
      <c r="O31" s="27">
        <f>+'Observatoire CDT 92'!O68</f>
        <v>0.12985726369217354</v>
      </c>
      <c r="P31" s="27">
        <f>+'Observatoire CDT 92'!P68</f>
        <v>-4.707507709809311E-2</v>
      </c>
    </row>
    <row r="32" spans="3:31">
      <c r="C32" s="2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9" t="str">
        <f>+P19</f>
        <v>Source : MKG_destination - Décembre 2025</v>
      </c>
    </row>
    <row r="33" spans="3:31">
      <c r="P33" s="14"/>
    </row>
    <row r="35" spans="3:31" ht="26.4">
      <c r="C35" s="15" t="s">
        <v>11</v>
      </c>
      <c r="D35" s="16">
        <v>45658</v>
      </c>
      <c r="E35" s="16">
        <v>45689</v>
      </c>
      <c r="F35" s="16">
        <v>45717</v>
      </c>
      <c r="G35" s="16">
        <v>45748</v>
      </c>
      <c r="H35" s="16">
        <v>45778</v>
      </c>
      <c r="I35" s="16">
        <v>45809</v>
      </c>
      <c r="J35" s="16">
        <v>45839</v>
      </c>
      <c r="K35" s="16">
        <v>45870</v>
      </c>
      <c r="L35" s="16">
        <v>45901</v>
      </c>
      <c r="M35" s="16">
        <v>45931</v>
      </c>
      <c r="N35" s="16">
        <v>45962</v>
      </c>
      <c r="O35" s="16">
        <v>45992</v>
      </c>
      <c r="P35" s="17" t="s">
        <v>3</v>
      </c>
    </row>
    <row r="36" spans="3:31" ht="16.5" customHeight="1">
      <c r="C36" s="18" t="s">
        <v>4</v>
      </c>
      <c r="D36" s="19">
        <f>+'Observatoire CDT 93'!D60</f>
        <v>0.57484950169940663</v>
      </c>
      <c r="E36" s="19">
        <f>+'Observatoire CDT 93'!E60</f>
        <v>0.59350319149371733</v>
      </c>
      <c r="F36" s="19">
        <f>+'Observatoire CDT 93'!F60</f>
        <v>0.63444847526525872</v>
      </c>
      <c r="G36" s="19">
        <f>+'Observatoire CDT 93'!G60</f>
        <v>0.72803334573422118</v>
      </c>
      <c r="H36" s="19">
        <f>+'Observatoire CDT 93'!H60</f>
        <v>0.72911248020226382</v>
      </c>
      <c r="I36" s="19">
        <f>+'Observatoire CDT 93'!I60</f>
        <v>0.80590593705948044</v>
      </c>
      <c r="J36" s="19">
        <f>+'Observatoire CDT 93'!J60</f>
        <v>0.69387228986785132</v>
      </c>
      <c r="K36" s="19">
        <f>+'Observatoire CDT 93'!K60</f>
        <v>0.57217283380476824</v>
      </c>
      <c r="L36" s="19">
        <f>+'Observatoire CDT 93'!L60</f>
        <v>0.76019095630352551</v>
      </c>
      <c r="M36" s="19">
        <f>+'Observatoire CDT 93'!M60</f>
        <v>0.76498907076725886</v>
      </c>
      <c r="N36" s="19">
        <f>+'Observatoire CDT 93'!N60</f>
        <v>0.68404116221847933</v>
      </c>
      <c r="O36" s="19">
        <f>+'Observatoire CDT 93'!O60</f>
        <v>0.64324639517388826</v>
      </c>
      <c r="P36" s="19">
        <f>+'Observatoire CDT 93'!P60</f>
        <v>0.68178339505096142</v>
      </c>
    </row>
    <row r="37" spans="3:31" ht="16.5" customHeight="1">
      <c r="C37" s="18" t="s">
        <v>5</v>
      </c>
      <c r="D37" s="20">
        <f>+'Observatoire CDT 93'!D61</f>
        <v>93.566816127216413</v>
      </c>
      <c r="E37" s="20">
        <f>+'Observatoire CDT 93'!E61</f>
        <v>85.083691148229846</v>
      </c>
      <c r="F37" s="20">
        <f>+'Observatoire CDT 93'!F61</f>
        <v>92.117834287759365</v>
      </c>
      <c r="G37" s="20">
        <f>+'Observatoire CDT 93'!G61</f>
        <v>90.326172404578159</v>
      </c>
      <c r="H37" s="20">
        <f>+'Observatoire CDT 93'!H61</f>
        <v>96.200500275112972</v>
      </c>
      <c r="I37" s="20">
        <f>+'Observatoire CDT 93'!I61</f>
        <v>132.37857357851934</v>
      </c>
      <c r="J37" s="20">
        <f>+'Observatoire CDT 93'!J61</f>
        <v>96.582927943625251</v>
      </c>
      <c r="K37" s="20">
        <f>+'Observatoire CDT 93'!K61</f>
        <v>89.1025703197909</v>
      </c>
      <c r="L37" s="20">
        <f>+'Observatoire CDT 93'!L61</f>
        <v>107.85132833215728</v>
      </c>
      <c r="M37" s="20">
        <f>+'Observatoire CDT 93'!M61</f>
        <v>97.664168719768369</v>
      </c>
      <c r="N37" s="20">
        <f>+'Observatoire CDT 93'!N61</f>
        <v>100.35507781729757</v>
      </c>
      <c r="O37" s="20">
        <f>+'Observatoire CDT 93'!O61</f>
        <v>89.258288912202445</v>
      </c>
      <c r="P37" s="20">
        <f>+'Observatoire CDT 93'!P61</f>
        <v>98.556156470977228</v>
      </c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D37" s="6"/>
      <c r="AE37" s="6"/>
    </row>
    <row r="38" spans="3:31" ht="16.5" customHeight="1">
      <c r="C38" s="18" t="s">
        <v>6</v>
      </c>
      <c r="D38" s="20">
        <f>+'Observatoire CDT 93'!D62</f>
        <v>53.78683762633036</v>
      </c>
      <c r="E38" s="20">
        <f>+'Observatoire CDT 93'!E62</f>
        <v>50.49744224054016</v>
      </c>
      <c r="F38" s="20">
        <f>+'Observatoire CDT 93'!F62</f>
        <v>58.444019508606694</v>
      </c>
      <c r="G38" s="20">
        <f>+'Observatoire CDT 93'!G62</f>
        <v>65.760465503071117</v>
      </c>
      <c r="H38" s="20">
        <f>+'Observatoire CDT 93'!H62</f>
        <v>70.140985352286179</v>
      </c>
      <c r="I38" s="20">
        <f>+'Observatoire CDT 93'!I62</f>
        <v>106.68467838639401</v>
      </c>
      <c r="J38" s="20">
        <f>+'Observatoire CDT 93'!J62</f>
        <v>67.016217374384937</v>
      </c>
      <c r="K38" s="20">
        <f>+'Observatoire CDT 93'!K62</f>
        <v>50.982070159163392</v>
      </c>
      <c r="L38" s="20">
        <f>+'Observatoire CDT 93'!L62</f>
        <v>81.987604423428152</v>
      </c>
      <c r="M38" s="20">
        <f>+'Observatoire CDT 93'!M62</f>
        <v>74.712021676192393</v>
      </c>
      <c r="N38" s="20">
        <f>+'Observatoire CDT 93'!N62</f>
        <v>68.64700406467017</v>
      </c>
      <c r="O38" s="20">
        <f>+'Observatoire CDT 93'!O62</f>
        <v>57.415072582163667</v>
      </c>
      <c r="P38" s="20">
        <f>+'Observatoire CDT 93'!P62</f>
        <v>67.193950961956645</v>
      </c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spans="3:31" ht="6" customHeight="1"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3:31" ht="6" customHeight="1">
      <c r="C40" s="21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</row>
    <row r="41" spans="3:31" ht="16.5" customHeight="1">
      <c r="C41" s="24" t="s">
        <v>64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3:31" ht="16.5" customHeight="1">
      <c r="C42" s="25" t="s">
        <v>7</v>
      </c>
      <c r="D42" s="26">
        <f>+'Observatoire CDT 93'!D66</f>
        <v>-1.9957315788807772</v>
      </c>
      <c r="E42" s="26">
        <f>+'Observatoire CDT 93'!E66</f>
        <v>2.8378045558002718</v>
      </c>
      <c r="F42" s="26">
        <f>+'Observatoire CDT 93'!F66</f>
        <v>-5.071358021720151</v>
      </c>
      <c r="G42" s="26">
        <f>+'Observatoire CDT 93'!G66</f>
        <v>3.8571672434475901</v>
      </c>
      <c r="H42" s="26">
        <f>+'Observatoire CDT 93'!H66</f>
        <v>0.31985908446823252</v>
      </c>
      <c r="I42" s="26">
        <f>+'Observatoire CDT 93'!I66</f>
        <v>8.6591197688332464</v>
      </c>
      <c r="J42" s="26">
        <f>+'Observatoire CDT 93'!J66</f>
        <v>-1.5830261974790427</v>
      </c>
      <c r="K42" s="26">
        <f>+'Observatoire CDT 93'!K66</f>
        <v>-12.100441038420895</v>
      </c>
      <c r="L42" s="26">
        <f>+'Observatoire CDT 93'!L66</f>
        <v>-2.0118147147321852</v>
      </c>
      <c r="M42" s="26">
        <f>+'Observatoire CDT 93'!M66</f>
        <v>6.6731250016904831E-2</v>
      </c>
      <c r="N42" s="26">
        <f>+'Observatoire CDT 93'!N66</f>
        <v>0.98484197289409048</v>
      </c>
      <c r="O42" s="26">
        <f>+'Observatoire CDT 93'!O66</f>
        <v>2.2871796568678104</v>
      </c>
      <c r="P42" s="26">
        <f>+'Observatoire CDT 93'!P66</f>
        <v>-0.37799690459201507</v>
      </c>
    </row>
    <row r="43" spans="3:31" ht="16.5" customHeight="1">
      <c r="C43" s="25" t="s">
        <v>8</v>
      </c>
      <c r="D43" s="27">
        <f>+'Observatoire CDT 93'!D67</f>
        <v>8.449187225309629E-3</v>
      </c>
      <c r="E43" s="27">
        <f>+'Observatoire CDT 93'!E67</f>
        <v>-4.7854880760769269E-2</v>
      </c>
      <c r="F43" s="27">
        <f>+'Observatoire CDT 93'!F67</f>
        <v>-5.3609675728894191E-2</v>
      </c>
      <c r="G43" s="27">
        <f>+'Observatoire CDT 93'!G67</f>
        <v>-6.4449281980805462E-2</v>
      </c>
      <c r="H43" s="27">
        <f>+'Observatoire CDT 93'!H67</f>
        <v>1.0890634589571624E-2</v>
      </c>
      <c r="I43" s="27">
        <f>+'Observatoire CDT 93'!I67</f>
        <v>0.13208875301204115</v>
      </c>
      <c r="J43" s="27">
        <f>+'Observatoire CDT 93'!J67</f>
        <v>-0.33552851703262343</v>
      </c>
      <c r="K43" s="27">
        <f>+'Observatoire CDT 93'!K67</f>
        <v>-0.41341135972684373</v>
      </c>
      <c r="L43" s="27">
        <f>+'Observatoire CDT 93'!L67</f>
        <v>-9.3095216693008132E-2</v>
      </c>
      <c r="M43" s="27">
        <f>+'Observatoire CDT 93'!M67</f>
        <v>-0.14575499344737997</v>
      </c>
      <c r="N43" s="27">
        <f>+'Observatoire CDT 93'!N67</f>
        <v>0.10831323435707896</v>
      </c>
      <c r="O43" s="27">
        <f>+'Observatoire CDT 93'!O67</f>
        <v>1.9448170235349282E-2</v>
      </c>
      <c r="P43" s="27">
        <f>+'Observatoire CDT 93'!P67</f>
        <v>-9.6883345598037574E-2</v>
      </c>
    </row>
    <row r="44" spans="3:31" ht="16.5" customHeight="1">
      <c r="C44" s="25" t="s">
        <v>9</v>
      </c>
      <c r="D44" s="27">
        <f>+'Observatoire CDT 93'!D68</f>
        <v>-2.5386905930803061E-2</v>
      </c>
      <c r="E44" s="27">
        <f>+'Observatoire CDT 93'!E68</f>
        <v>-4.2431136249465595E-5</v>
      </c>
      <c r="F44" s="27">
        <f>+'Observatoire CDT 93'!F68</f>
        <v>-0.12365856597707103</v>
      </c>
      <c r="G44" s="27">
        <f>+'Observatoire CDT 93'!G68</f>
        <v>-1.211025105459107E-2</v>
      </c>
      <c r="H44" s="27">
        <f>+'Observatoire CDT 93'!H68</f>
        <v>1.534491708254726E-2</v>
      </c>
      <c r="I44" s="27">
        <f>+'Observatoire CDT 93'!I68</f>
        <v>0.26836973774273631</v>
      </c>
      <c r="J44" s="27">
        <f>+'Observatoire CDT 93'!J68</f>
        <v>-0.3503498779292985</v>
      </c>
      <c r="K44" s="27">
        <f>+'Observatoire CDT 93'!K68</f>
        <v>-0.51580914203918016</v>
      </c>
      <c r="L44" s="27">
        <f>+'Observatoire CDT 93'!L68</f>
        <v>-0.11647728900062593</v>
      </c>
      <c r="M44" s="27">
        <f>+'Observatoire CDT 93'!M68</f>
        <v>-0.14500917093884369</v>
      </c>
      <c r="N44" s="27">
        <f>+'Observatoire CDT 93'!N68</f>
        <v>0.12450316527028216</v>
      </c>
      <c r="O44" s="27">
        <f>+'Observatoire CDT 93'!O68</f>
        <v>5.7032899227085654E-2</v>
      </c>
      <c r="P44" s="27">
        <f>+'Observatoire CDT 93'!P68</f>
        <v>-0.10186283134257024</v>
      </c>
    </row>
    <row r="45" spans="3:31">
      <c r="C45" s="2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9" t="str">
        <f>+P32</f>
        <v>Source : MKG_destination - Décembre 2025</v>
      </c>
    </row>
    <row r="46" spans="3:31" s="31" customFormat="1"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</row>
    <row r="47" spans="3:31" ht="12.75" customHeight="1">
      <c r="C47" s="7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31" ht="26.4">
      <c r="C48" s="15" t="s">
        <v>12</v>
      </c>
      <c r="D48" s="16">
        <v>45658</v>
      </c>
      <c r="E48" s="16">
        <v>45689</v>
      </c>
      <c r="F48" s="16">
        <v>45717</v>
      </c>
      <c r="G48" s="16">
        <v>45748</v>
      </c>
      <c r="H48" s="16">
        <v>45778</v>
      </c>
      <c r="I48" s="16">
        <v>45809</v>
      </c>
      <c r="J48" s="16">
        <v>45839</v>
      </c>
      <c r="K48" s="16">
        <v>45870</v>
      </c>
      <c r="L48" s="16">
        <v>45901</v>
      </c>
      <c r="M48" s="16">
        <v>45931</v>
      </c>
      <c r="N48" s="16">
        <v>45962</v>
      </c>
      <c r="O48" s="16">
        <v>45992</v>
      </c>
      <c r="P48" s="17" t="s">
        <v>3</v>
      </c>
    </row>
    <row r="49" spans="3:31" ht="16.5" customHeight="1">
      <c r="C49" s="18" t="s">
        <v>4</v>
      </c>
      <c r="D49" s="19">
        <f>+'Observatoire CDT 94'!D47</f>
        <v>0.59132801318471617</v>
      </c>
      <c r="E49" s="19">
        <f>+'Observatoire CDT 94'!E47</f>
        <v>0.60044620401110183</v>
      </c>
      <c r="F49" s="19">
        <f>+'Observatoire CDT 94'!F47</f>
        <v>0.66325346291937393</v>
      </c>
      <c r="G49" s="19">
        <f>+'Observatoire CDT 94'!G47</f>
        <v>0.7722340235681513</v>
      </c>
      <c r="H49" s="19">
        <f>+'Observatoire CDT 94'!H47</f>
        <v>0.75398346353671841</v>
      </c>
      <c r="I49" s="19">
        <f>+'Observatoire CDT 94'!I47</f>
        <v>0.84268865782782421</v>
      </c>
      <c r="J49" s="19">
        <f>+'Observatoire CDT 94'!J47</f>
        <v>0.71288403306784276</v>
      </c>
      <c r="K49" s="19">
        <f>+'Observatoire CDT 94'!K47</f>
        <v>0.59380825203030463</v>
      </c>
      <c r="L49" s="19">
        <f>+'Observatoire CDT 94'!L47</f>
        <v>0.75578171981713116</v>
      </c>
      <c r="M49" s="19">
        <f>+'Observatoire CDT 94'!M47</f>
        <v>0.77531967862396745</v>
      </c>
      <c r="N49" s="19">
        <f>+'Observatoire CDT 94'!N47</f>
        <v>0.6557070439240239</v>
      </c>
      <c r="O49" s="19">
        <f>+'Observatoire CDT 94'!O47</f>
        <v>0.66748883299362505</v>
      </c>
      <c r="P49" s="19">
        <f>+'Observatoire CDT 94'!P47</f>
        <v>0.69829514026352357</v>
      </c>
    </row>
    <row r="50" spans="3:31" ht="16.5" customHeight="1">
      <c r="C50" s="18" t="s">
        <v>5</v>
      </c>
      <c r="D50" s="20">
        <f>+'Observatoire CDT 94'!D48</f>
        <v>85.19095404123577</v>
      </c>
      <c r="E50" s="20">
        <f>+'Observatoire CDT 94'!E48</f>
        <v>82.155991441545765</v>
      </c>
      <c r="F50" s="20">
        <f>+'Observatoire CDT 94'!F48</f>
        <v>84.408837365179238</v>
      </c>
      <c r="G50" s="20">
        <f>+'Observatoire CDT 94'!G48</f>
        <v>84.062837906466186</v>
      </c>
      <c r="H50" s="20">
        <f>+'Observatoire CDT 94'!H48</f>
        <v>85.905487358288994</v>
      </c>
      <c r="I50" s="20">
        <f>+'Observatoire CDT 94'!I48</f>
        <v>106.35125505135545</v>
      </c>
      <c r="J50" s="20">
        <f>+'Observatoire CDT 94'!J48</f>
        <v>81.528257148689605</v>
      </c>
      <c r="K50" s="20">
        <f>+'Observatoire CDT 94'!K48</f>
        <v>71.700138930639952</v>
      </c>
      <c r="L50" s="20">
        <f>+'Observatoire CDT 94'!L48</f>
        <v>95.288994617463715</v>
      </c>
      <c r="M50" s="20">
        <f>+'Observatoire CDT 94'!M48</f>
        <v>93.116305792983283</v>
      </c>
      <c r="N50" s="20">
        <f>+'Observatoire CDT 94'!N48</f>
        <v>88.741352081829604</v>
      </c>
      <c r="O50" s="20">
        <f>+'Observatoire CDT 94'!O48</f>
        <v>86.593003443177295</v>
      </c>
      <c r="P50" s="20">
        <f>+'Observatoire CDT 94'!P48</f>
        <v>87.710752179089937</v>
      </c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D50" s="6"/>
      <c r="AE50" s="6"/>
    </row>
    <row r="51" spans="3:31" ht="16.5" customHeight="1">
      <c r="C51" s="18" t="s">
        <v>6</v>
      </c>
      <c r="D51" s="20">
        <f>+'Observatoire CDT 94'!D49</f>
        <v>50.37579759451441</v>
      </c>
      <c r="E51" s="20">
        <f>+'Observatoire CDT 94'!E49</f>
        <v>49.330253197844726</v>
      </c>
      <c r="F51" s="20">
        <f>+'Observatoire CDT 94'!F49</f>
        <v>55.984453683453374</v>
      </c>
      <c r="G51" s="20">
        <f>+'Observatoire CDT 94'!G49</f>
        <v>64.916183549067696</v>
      </c>
      <c r="H51" s="20">
        <f>+'Observatoire CDT 94'!H49</f>
        <v>64.771316895212522</v>
      </c>
      <c r="I51" s="20">
        <f>+'Observatoire CDT 94'!I49</f>
        <v>89.620996377531327</v>
      </c>
      <c r="J51" s="20">
        <f>+'Observatoire CDT 94'!J49</f>
        <v>58.12019276515003</v>
      </c>
      <c r="K51" s="20">
        <f>+'Observatoire CDT 94'!K49</f>
        <v>42.576134168733304</v>
      </c>
      <c r="L51" s="20">
        <f>+'Observatoire CDT 94'!L49</f>
        <v>72.01768023163207</v>
      </c>
      <c r="M51" s="20">
        <f>+'Observatoire CDT 94'!M49</f>
        <v>72.194904282066872</v>
      </c>
      <c r="N51" s="20">
        <f>+'Observatoire CDT 94'!N49</f>
        <v>58.188329647397516</v>
      </c>
      <c r="O51" s="20">
        <f>+'Observatoire CDT 94'!O49</f>
        <v>57.79986281369937</v>
      </c>
      <c r="P51" s="20">
        <f>+'Observatoire CDT 94'!P49</f>
        <v>61.247991995516756</v>
      </c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spans="3:31" ht="6" customHeight="1"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3:31" ht="6" customHeight="1">
      <c r="C53" s="21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3:31" ht="16.5" customHeight="1">
      <c r="C54" s="24" t="s">
        <v>64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3:31" ht="16.5" customHeight="1">
      <c r="C55" s="25" t="s">
        <v>7</v>
      </c>
      <c r="D55" s="26">
        <f>+'Observatoire CDT 94'!D53</f>
        <v>1.431621204198108</v>
      </c>
      <c r="E55" s="26">
        <f>+'Observatoire CDT 94'!E53</f>
        <v>1.578469956071582</v>
      </c>
      <c r="F55" s="26">
        <f>+'Observatoire CDT 94'!F53</f>
        <v>-4.3759332750276769</v>
      </c>
      <c r="G55" s="26">
        <f>+'Observatoire CDT 94'!G53</f>
        <v>6.7800274694871154</v>
      </c>
      <c r="H55" s="26">
        <f>+'Observatoire CDT 94'!H53</f>
        <v>7.3950543739797929</v>
      </c>
      <c r="I55" s="26">
        <f>+'Observatoire CDT 94'!I53</f>
        <v>11.182591272978504</v>
      </c>
      <c r="J55" s="26">
        <f>+'Observatoire CDT 94'!J53</f>
        <v>3.442094451071509</v>
      </c>
      <c r="K55" s="26">
        <f>+'Observatoire CDT 94'!K53</f>
        <v>-1.030257113534061</v>
      </c>
      <c r="L55" s="26">
        <f>+'Observatoire CDT 94'!L53</f>
        <v>0.47845209375793063</v>
      </c>
      <c r="M55" s="26">
        <f>+'Observatoire CDT 94'!M53</f>
        <v>0.26113408401132743</v>
      </c>
      <c r="N55" s="26">
        <f>+'Observatoire CDT 94'!N53</f>
        <v>-1.5096799795407567</v>
      </c>
      <c r="O55" s="26">
        <f>+'Observatoire CDT 94'!O53</f>
        <v>2.2846440557816594</v>
      </c>
      <c r="P55" s="26">
        <f>+'Observatoire CDT 94'!P53</f>
        <v>2.2590414448340645</v>
      </c>
    </row>
    <row r="56" spans="3:31" ht="16.5" customHeight="1">
      <c r="C56" s="25" t="s">
        <v>8</v>
      </c>
      <c r="D56" s="27">
        <f>+'Observatoire CDT 94'!D54</f>
        <v>-3.7777680418687898E-2</v>
      </c>
      <c r="E56" s="27">
        <f>+'Observatoire CDT 94'!E54</f>
        <v>-3.4956972327783165E-2</v>
      </c>
      <c r="F56" s="27">
        <f>+'Observatoire CDT 94'!F54</f>
        <v>-5.3054669598570969E-2</v>
      </c>
      <c r="G56" s="27">
        <f>+'Observatoire CDT 94'!G54</f>
        <v>-7.0127267098587964E-2</v>
      </c>
      <c r="H56" s="27">
        <f>+'Observatoire CDT 94'!H54</f>
        <v>-6.684043423149455E-2</v>
      </c>
      <c r="I56" s="27">
        <f>+'Observatoire CDT 94'!I54</f>
        <v>-8.0614392312947647E-3</v>
      </c>
      <c r="J56" s="27">
        <f>+'Observatoire CDT 94'!J54</f>
        <v>-0.3667547256695205</v>
      </c>
      <c r="K56" s="27">
        <f>+'Observatoire CDT 94'!K54</f>
        <v>-0.47798728497015064</v>
      </c>
      <c r="L56" s="27">
        <f>+'Observatoire CDT 94'!L54</f>
        <v>-0.1051671312837632</v>
      </c>
      <c r="M56" s="27">
        <f>+'Observatoire CDT 94'!M54</f>
        <v>-2.9353860747891258E-2</v>
      </c>
      <c r="N56" s="27">
        <f>+'Observatoire CDT 94'!N54</f>
        <v>-2.0895914822366413E-3</v>
      </c>
      <c r="O56" s="27">
        <f>+'Observatoire CDT 94'!O54</f>
        <v>9.1689948407485122E-3</v>
      </c>
      <c r="P56" s="27">
        <f>+'Observatoire CDT 94'!P54</f>
        <v>-0.12024672372573675</v>
      </c>
    </row>
    <row r="57" spans="3:31" ht="16.5" customHeight="1">
      <c r="C57" s="25" t="s">
        <v>9</v>
      </c>
      <c r="D57" s="27">
        <f>+'Observatoire CDT 94'!D55</f>
        <v>-1.3904028733624174E-2</v>
      </c>
      <c r="E57" s="27">
        <f>+'Observatoire CDT 94'!E55</f>
        <v>-8.9027270268388081E-3</v>
      </c>
      <c r="F57" s="27">
        <f>+'Observatoire CDT 94'!F55</f>
        <v>-0.11166421112760228</v>
      </c>
      <c r="G57" s="27">
        <f>+'Observatoire CDT 94'!G55</f>
        <v>1.9371038203828128E-2</v>
      </c>
      <c r="H57" s="27">
        <f>+'Observatoire CDT 94'!H55</f>
        <v>3.4636502069152142E-2</v>
      </c>
      <c r="I57" s="27">
        <f>+'Observatoire CDT 94'!I55</f>
        <v>0.14371047098551371</v>
      </c>
      <c r="J57" s="27">
        <f>+'Observatoire CDT 94'!J55</f>
        <v>-0.33462784829472192</v>
      </c>
      <c r="K57" s="27">
        <f>+'Observatoire CDT 94'!K55</f>
        <v>-0.48688974611455671</v>
      </c>
      <c r="L57" s="27">
        <f>+'Observatoire CDT 94'!L55</f>
        <v>-9.9466249040268129E-2</v>
      </c>
      <c r="M57" s="27">
        <f>+'Observatoire CDT 94'!M55</f>
        <v>-2.6073596020844692E-2</v>
      </c>
      <c r="N57" s="27">
        <f>+'Observatoire CDT 94'!N55</f>
        <v>-2.4548099721565131E-2</v>
      </c>
      <c r="O57" s="27">
        <f>+'Observatoire CDT 94'!O55</f>
        <v>4.4934435841770703E-2</v>
      </c>
      <c r="P57" s="27">
        <f>+'Observatoire CDT 94'!P55</f>
        <v>-9.083448141924011E-2</v>
      </c>
    </row>
    <row r="58" spans="3:31">
      <c r="C58" s="2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9" t="str">
        <f>+P45</f>
        <v>Source : MKG_destination - Décembre 2025</v>
      </c>
    </row>
    <row r="60" spans="3:31" s="34" customFormat="1"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</row>
    <row r="61" spans="3:31" s="34" customFormat="1"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</row>
    <row r="62" spans="3:31" s="36" customFormat="1"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</row>
    <row r="63" spans="3:31" s="36" customFormat="1"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</row>
    <row r="64" spans="3:31" s="36" customFormat="1">
      <c r="D64" s="38">
        <v>45992</v>
      </c>
      <c r="E64" s="38">
        <f>+D64-365</f>
        <v>45627</v>
      </c>
      <c r="F64" s="38">
        <f>+D64</f>
        <v>45992</v>
      </c>
      <c r="G64" s="38">
        <f>+E64</f>
        <v>45627</v>
      </c>
      <c r="H64" s="38">
        <f>+D64</f>
        <v>45992</v>
      </c>
      <c r="I64" s="38">
        <f>+E64</f>
        <v>45627</v>
      </c>
      <c r="J64" s="37"/>
      <c r="K64" s="37"/>
      <c r="L64" s="37"/>
      <c r="M64" s="37"/>
      <c r="N64" s="37"/>
      <c r="O64" s="37"/>
      <c r="P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</row>
    <row r="65" spans="3:29" s="36" customFormat="1">
      <c r="D65" s="39"/>
      <c r="E65" s="39"/>
      <c r="F65" s="39"/>
      <c r="G65" s="39"/>
      <c r="H65" s="39"/>
      <c r="I65" s="39"/>
      <c r="J65" s="39"/>
      <c r="K65" s="37"/>
      <c r="L65" s="37"/>
      <c r="M65" s="37"/>
      <c r="N65" s="37"/>
      <c r="O65" s="37"/>
      <c r="P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</row>
    <row r="66" spans="3:29" s="36" customFormat="1">
      <c r="C66" s="3" t="s">
        <v>2</v>
      </c>
      <c r="D66" s="37">
        <v>0.80466951381184737</v>
      </c>
      <c r="E66" s="37">
        <v>0.77618275449584384</v>
      </c>
      <c r="F66" s="37">
        <v>238.62391624881428</v>
      </c>
      <c r="G66" s="37">
        <v>224.67495551980983</v>
      </c>
      <c r="H66" s="37">
        <v>192.01339067181237</v>
      </c>
      <c r="I66" s="37">
        <v>174.3888258415972</v>
      </c>
      <c r="J66" s="37"/>
      <c r="K66" s="37"/>
      <c r="L66" s="37"/>
      <c r="M66" s="37"/>
      <c r="N66" s="37"/>
      <c r="O66" s="37"/>
      <c r="P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</row>
    <row r="67" spans="3:29" s="36" customFormat="1">
      <c r="C67" s="3" t="s">
        <v>10</v>
      </c>
      <c r="D67" s="37">
        <v>0.64926016969709099</v>
      </c>
      <c r="E67" s="37">
        <v>0.59444682177745722</v>
      </c>
      <c r="F67" s="37">
        <v>130.21669708682626</v>
      </c>
      <c r="G67" s="37">
        <v>125.87771330295514</v>
      </c>
      <c r="H67" s="37">
        <v>84.5445148479875</v>
      </c>
      <c r="I67" s="37">
        <v>74.82760660555563</v>
      </c>
      <c r="J67" s="37"/>
      <c r="K67" s="37"/>
      <c r="L67" s="37"/>
      <c r="M67" s="37"/>
      <c r="N67" s="37"/>
      <c r="O67" s="37"/>
      <c r="P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</row>
    <row r="68" spans="3:29" s="36" customFormat="1">
      <c r="C68" s="3" t="s">
        <v>11</v>
      </c>
      <c r="D68" s="37">
        <v>0.64324639517388826</v>
      </c>
      <c r="E68" s="37">
        <v>0.62037459860521016</v>
      </c>
      <c r="F68" s="37">
        <v>89.258288912202445</v>
      </c>
      <c r="G68" s="37">
        <v>87.555494745354565</v>
      </c>
      <c r="H68" s="37">
        <v>57.415072582163667</v>
      </c>
      <c r="I68" s="37">
        <v>54.317204908329927</v>
      </c>
      <c r="J68" s="37"/>
      <c r="K68" s="37"/>
      <c r="L68" s="37"/>
      <c r="M68" s="37"/>
      <c r="N68" s="37"/>
      <c r="O68" s="37"/>
      <c r="P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</row>
    <row r="69" spans="3:29" s="36" customFormat="1">
      <c r="C69" s="3" t="s">
        <v>12</v>
      </c>
      <c r="D69" s="37">
        <v>0.66748883299362505</v>
      </c>
      <c r="E69" s="37">
        <v>0.64464239243580845</v>
      </c>
      <c r="F69" s="37">
        <v>86.593003443177295</v>
      </c>
      <c r="G69" s="37">
        <v>85.806246412516927</v>
      </c>
      <c r="H69" s="37">
        <v>57.79986281369937</v>
      </c>
      <c r="I69" s="37">
        <v>55.314343973301419</v>
      </c>
      <c r="J69" s="37"/>
      <c r="K69" s="37"/>
      <c r="L69" s="37"/>
      <c r="M69" s="37"/>
      <c r="N69" s="37"/>
      <c r="O69" s="37"/>
      <c r="P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5"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4FAC-0238-4C6B-A2AC-A03459B3D5E7}">
  <sheetPr>
    <tabColor rgb="FF1B4395"/>
  </sheetPr>
  <dimension ref="A1:AE294"/>
  <sheetViews>
    <sheetView view="pageBreakPreview" zoomScale="70" zoomScaleNormal="85" zoomScaleSheetLayoutView="70" workbookViewId="0">
      <selection activeCell="N17" sqref="N17"/>
    </sheetView>
  </sheetViews>
  <sheetFormatPr baseColWidth="10" defaultColWidth="10.88671875" defaultRowHeight="13.2"/>
  <cols>
    <col min="1" max="1" width="38.88671875" style="21" customWidth="1"/>
    <col min="2" max="2" width="1.5546875" style="21" customWidth="1"/>
    <col min="3" max="3" width="35.109375" style="21" customWidth="1"/>
    <col min="4" max="15" width="8.44140625" style="22" customWidth="1"/>
    <col min="16" max="16" width="15.44140625" style="22" customWidth="1"/>
    <col min="17" max="17" width="1.5546875" style="21" customWidth="1"/>
    <col min="18" max="29" width="10" style="22" customWidth="1"/>
    <col min="30" max="257" width="10.88671875" style="21"/>
    <col min="258" max="258" width="1.5546875" style="21" customWidth="1"/>
    <col min="259" max="259" width="35.109375" style="21" customWidth="1"/>
    <col min="260" max="271" width="8.44140625" style="21" customWidth="1"/>
    <col min="272" max="272" width="15.44140625" style="21" customWidth="1"/>
    <col min="273" max="273" width="1.5546875" style="21" customWidth="1"/>
    <col min="274" max="285" width="10" style="21" customWidth="1"/>
    <col min="286" max="513" width="10.88671875" style="21"/>
    <col min="514" max="514" width="1.5546875" style="21" customWidth="1"/>
    <col min="515" max="515" width="35.109375" style="21" customWidth="1"/>
    <col min="516" max="527" width="8.44140625" style="21" customWidth="1"/>
    <col min="528" max="528" width="15.44140625" style="21" customWidth="1"/>
    <col min="529" max="529" width="1.5546875" style="21" customWidth="1"/>
    <col min="530" max="541" width="10" style="21" customWidth="1"/>
    <col min="542" max="769" width="10.88671875" style="21"/>
    <col min="770" max="770" width="1.5546875" style="21" customWidth="1"/>
    <col min="771" max="771" width="35.109375" style="21" customWidth="1"/>
    <col min="772" max="783" width="8.44140625" style="21" customWidth="1"/>
    <col min="784" max="784" width="15.44140625" style="21" customWidth="1"/>
    <col min="785" max="785" width="1.5546875" style="21" customWidth="1"/>
    <col min="786" max="797" width="10" style="21" customWidth="1"/>
    <col min="798" max="1025" width="10.88671875" style="21"/>
    <col min="1026" max="1026" width="1.5546875" style="21" customWidth="1"/>
    <col min="1027" max="1027" width="35.109375" style="21" customWidth="1"/>
    <col min="1028" max="1039" width="8.44140625" style="21" customWidth="1"/>
    <col min="1040" max="1040" width="15.44140625" style="21" customWidth="1"/>
    <col min="1041" max="1041" width="1.5546875" style="21" customWidth="1"/>
    <col min="1042" max="1053" width="10" style="21" customWidth="1"/>
    <col min="1054" max="1281" width="10.88671875" style="21"/>
    <col min="1282" max="1282" width="1.5546875" style="21" customWidth="1"/>
    <col min="1283" max="1283" width="35.109375" style="21" customWidth="1"/>
    <col min="1284" max="1295" width="8.44140625" style="21" customWidth="1"/>
    <col min="1296" max="1296" width="15.44140625" style="21" customWidth="1"/>
    <col min="1297" max="1297" width="1.5546875" style="21" customWidth="1"/>
    <col min="1298" max="1309" width="10" style="21" customWidth="1"/>
    <col min="1310" max="1537" width="10.88671875" style="21"/>
    <col min="1538" max="1538" width="1.5546875" style="21" customWidth="1"/>
    <col min="1539" max="1539" width="35.109375" style="21" customWidth="1"/>
    <col min="1540" max="1551" width="8.44140625" style="21" customWidth="1"/>
    <col min="1552" max="1552" width="15.44140625" style="21" customWidth="1"/>
    <col min="1553" max="1553" width="1.5546875" style="21" customWidth="1"/>
    <col min="1554" max="1565" width="10" style="21" customWidth="1"/>
    <col min="1566" max="1793" width="10.88671875" style="21"/>
    <col min="1794" max="1794" width="1.5546875" style="21" customWidth="1"/>
    <col min="1795" max="1795" width="35.109375" style="21" customWidth="1"/>
    <col min="1796" max="1807" width="8.44140625" style="21" customWidth="1"/>
    <col min="1808" max="1808" width="15.44140625" style="21" customWidth="1"/>
    <col min="1809" max="1809" width="1.5546875" style="21" customWidth="1"/>
    <col min="1810" max="1821" width="10" style="21" customWidth="1"/>
    <col min="1822" max="2049" width="10.88671875" style="21"/>
    <col min="2050" max="2050" width="1.5546875" style="21" customWidth="1"/>
    <col min="2051" max="2051" width="35.109375" style="21" customWidth="1"/>
    <col min="2052" max="2063" width="8.44140625" style="21" customWidth="1"/>
    <col min="2064" max="2064" width="15.44140625" style="21" customWidth="1"/>
    <col min="2065" max="2065" width="1.5546875" style="21" customWidth="1"/>
    <col min="2066" max="2077" width="10" style="21" customWidth="1"/>
    <col min="2078" max="2305" width="10.88671875" style="21"/>
    <col min="2306" max="2306" width="1.5546875" style="21" customWidth="1"/>
    <col min="2307" max="2307" width="35.109375" style="21" customWidth="1"/>
    <col min="2308" max="2319" width="8.44140625" style="21" customWidth="1"/>
    <col min="2320" max="2320" width="15.44140625" style="21" customWidth="1"/>
    <col min="2321" max="2321" width="1.5546875" style="21" customWidth="1"/>
    <col min="2322" max="2333" width="10" style="21" customWidth="1"/>
    <col min="2334" max="2561" width="10.88671875" style="21"/>
    <col min="2562" max="2562" width="1.5546875" style="21" customWidth="1"/>
    <col min="2563" max="2563" width="35.109375" style="21" customWidth="1"/>
    <col min="2564" max="2575" width="8.44140625" style="21" customWidth="1"/>
    <col min="2576" max="2576" width="15.44140625" style="21" customWidth="1"/>
    <col min="2577" max="2577" width="1.5546875" style="21" customWidth="1"/>
    <col min="2578" max="2589" width="10" style="21" customWidth="1"/>
    <col min="2590" max="2817" width="10.88671875" style="21"/>
    <col min="2818" max="2818" width="1.5546875" style="21" customWidth="1"/>
    <col min="2819" max="2819" width="35.109375" style="21" customWidth="1"/>
    <col min="2820" max="2831" width="8.44140625" style="21" customWidth="1"/>
    <col min="2832" max="2832" width="15.44140625" style="21" customWidth="1"/>
    <col min="2833" max="2833" width="1.5546875" style="21" customWidth="1"/>
    <col min="2834" max="2845" width="10" style="21" customWidth="1"/>
    <col min="2846" max="3073" width="10.88671875" style="21"/>
    <col min="3074" max="3074" width="1.5546875" style="21" customWidth="1"/>
    <col min="3075" max="3075" width="35.109375" style="21" customWidth="1"/>
    <col min="3076" max="3087" width="8.44140625" style="21" customWidth="1"/>
    <col min="3088" max="3088" width="15.44140625" style="21" customWidth="1"/>
    <col min="3089" max="3089" width="1.5546875" style="21" customWidth="1"/>
    <col min="3090" max="3101" width="10" style="21" customWidth="1"/>
    <col min="3102" max="3329" width="10.88671875" style="21"/>
    <col min="3330" max="3330" width="1.5546875" style="21" customWidth="1"/>
    <col min="3331" max="3331" width="35.109375" style="21" customWidth="1"/>
    <col min="3332" max="3343" width="8.44140625" style="21" customWidth="1"/>
    <col min="3344" max="3344" width="15.44140625" style="21" customWidth="1"/>
    <col min="3345" max="3345" width="1.5546875" style="21" customWidth="1"/>
    <col min="3346" max="3357" width="10" style="21" customWidth="1"/>
    <col min="3358" max="3585" width="10.88671875" style="21"/>
    <col min="3586" max="3586" width="1.5546875" style="21" customWidth="1"/>
    <col min="3587" max="3587" width="35.109375" style="21" customWidth="1"/>
    <col min="3588" max="3599" width="8.44140625" style="21" customWidth="1"/>
    <col min="3600" max="3600" width="15.44140625" style="21" customWidth="1"/>
    <col min="3601" max="3601" width="1.5546875" style="21" customWidth="1"/>
    <col min="3602" max="3613" width="10" style="21" customWidth="1"/>
    <col min="3614" max="3841" width="10.88671875" style="21"/>
    <col min="3842" max="3842" width="1.5546875" style="21" customWidth="1"/>
    <col min="3843" max="3843" width="35.109375" style="21" customWidth="1"/>
    <col min="3844" max="3855" width="8.44140625" style="21" customWidth="1"/>
    <col min="3856" max="3856" width="15.44140625" style="21" customWidth="1"/>
    <col min="3857" max="3857" width="1.5546875" style="21" customWidth="1"/>
    <col min="3858" max="3869" width="10" style="21" customWidth="1"/>
    <col min="3870" max="4097" width="10.88671875" style="21"/>
    <col min="4098" max="4098" width="1.5546875" style="21" customWidth="1"/>
    <col min="4099" max="4099" width="35.109375" style="21" customWidth="1"/>
    <col min="4100" max="4111" width="8.44140625" style="21" customWidth="1"/>
    <col min="4112" max="4112" width="15.44140625" style="21" customWidth="1"/>
    <col min="4113" max="4113" width="1.5546875" style="21" customWidth="1"/>
    <col min="4114" max="4125" width="10" style="21" customWidth="1"/>
    <col min="4126" max="4353" width="10.88671875" style="21"/>
    <col min="4354" max="4354" width="1.5546875" style="21" customWidth="1"/>
    <col min="4355" max="4355" width="35.109375" style="21" customWidth="1"/>
    <col min="4356" max="4367" width="8.44140625" style="21" customWidth="1"/>
    <col min="4368" max="4368" width="15.44140625" style="21" customWidth="1"/>
    <col min="4369" max="4369" width="1.5546875" style="21" customWidth="1"/>
    <col min="4370" max="4381" width="10" style="21" customWidth="1"/>
    <col min="4382" max="4609" width="10.88671875" style="21"/>
    <col min="4610" max="4610" width="1.5546875" style="21" customWidth="1"/>
    <col min="4611" max="4611" width="35.109375" style="21" customWidth="1"/>
    <col min="4612" max="4623" width="8.44140625" style="21" customWidth="1"/>
    <col min="4624" max="4624" width="15.44140625" style="21" customWidth="1"/>
    <col min="4625" max="4625" width="1.5546875" style="21" customWidth="1"/>
    <col min="4626" max="4637" width="10" style="21" customWidth="1"/>
    <col min="4638" max="4865" width="10.88671875" style="21"/>
    <col min="4866" max="4866" width="1.5546875" style="21" customWidth="1"/>
    <col min="4867" max="4867" width="35.109375" style="21" customWidth="1"/>
    <col min="4868" max="4879" width="8.44140625" style="21" customWidth="1"/>
    <col min="4880" max="4880" width="15.44140625" style="21" customWidth="1"/>
    <col min="4881" max="4881" width="1.5546875" style="21" customWidth="1"/>
    <col min="4882" max="4893" width="10" style="21" customWidth="1"/>
    <col min="4894" max="5121" width="10.88671875" style="21"/>
    <col min="5122" max="5122" width="1.5546875" style="21" customWidth="1"/>
    <col min="5123" max="5123" width="35.109375" style="21" customWidth="1"/>
    <col min="5124" max="5135" width="8.44140625" style="21" customWidth="1"/>
    <col min="5136" max="5136" width="15.44140625" style="21" customWidth="1"/>
    <col min="5137" max="5137" width="1.5546875" style="21" customWidth="1"/>
    <col min="5138" max="5149" width="10" style="21" customWidth="1"/>
    <col min="5150" max="5377" width="10.88671875" style="21"/>
    <col min="5378" max="5378" width="1.5546875" style="21" customWidth="1"/>
    <col min="5379" max="5379" width="35.109375" style="21" customWidth="1"/>
    <col min="5380" max="5391" width="8.44140625" style="21" customWidth="1"/>
    <col min="5392" max="5392" width="15.44140625" style="21" customWidth="1"/>
    <col min="5393" max="5393" width="1.5546875" style="21" customWidth="1"/>
    <col min="5394" max="5405" width="10" style="21" customWidth="1"/>
    <col min="5406" max="5633" width="10.88671875" style="21"/>
    <col min="5634" max="5634" width="1.5546875" style="21" customWidth="1"/>
    <col min="5635" max="5635" width="35.109375" style="21" customWidth="1"/>
    <col min="5636" max="5647" width="8.44140625" style="21" customWidth="1"/>
    <col min="5648" max="5648" width="15.44140625" style="21" customWidth="1"/>
    <col min="5649" max="5649" width="1.5546875" style="21" customWidth="1"/>
    <col min="5650" max="5661" width="10" style="21" customWidth="1"/>
    <col min="5662" max="5889" width="10.88671875" style="21"/>
    <col min="5890" max="5890" width="1.5546875" style="21" customWidth="1"/>
    <col min="5891" max="5891" width="35.109375" style="21" customWidth="1"/>
    <col min="5892" max="5903" width="8.44140625" style="21" customWidth="1"/>
    <col min="5904" max="5904" width="15.44140625" style="21" customWidth="1"/>
    <col min="5905" max="5905" width="1.5546875" style="21" customWidth="1"/>
    <col min="5906" max="5917" width="10" style="21" customWidth="1"/>
    <col min="5918" max="6145" width="10.88671875" style="21"/>
    <col min="6146" max="6146" width="1.5546875" style="21" customWidth="1"/>
    <col min="6147" max="6147" width="35.109375" style="21" customWidth="1"/>
    <col min="6148" max="6159" width="8.44140625" style="21" customWidth="1"/>
    <col min="6160" max="6160" width="15.44140625" style="21" customWidth="1"/>
    <col min="6161" max="6161" width="1.5546875" style="21" customWidth="1"/>
    <col min="6162" max="6173" width="10" style="21" customWidth="1"/>
    <col min="6174" max="6401" width="10.88671875" style="21"/>
    <col min="6402" max="6402" width="1.5546875" style="21" customWidth="1"/>
    <col min="6403" max="6403" width="35.109375" style="21" customWidth="1"/>
    <col min="6404" max="6415" width="8.44140625" style="21" customWidth="1"/>
    <col min="6416" max="6416" width="15.44140625" style="21" customWidth="1"/>
    <col min="6417" max="6417" width="1.5546875" style="21" customWidth="1"/>
    <col min="6418" max="6429" width="10" style="21" customWidth="1"/>
    <col min="6430" max="6657" width="10.88671875" style="21"/>
    <col min="6658" max="6658" width="1.5546875" style="21" customWidth="1"/>
    <col min="6659" max="6659" width="35.109375" style="21" customWidth="1"/>
    <col min="6660" max="6671" width="8.44140625" style="21" customWidth="1"/>
    <col min="6672" max="6672" width="15.44140625" style="21" customWidth="1"/>
    <col min="6673" max="6673" width="1.5546875" style="21" customWidth="1"/>
    <col min="6674" max="6685" width="10" style="21" customWidth="1"/>
    <col min="6686" max="6913" width="10.88671875" style="21"/>
    <col min="6914" max="6914" width="1.5546875" style="21" customWidth="1"/>
    <col min="6915" max="6915" width="35.109375" style="21" customWidth="1"/>
    <col min="6916" max="6927" width="8.44140625" style="21" customWidth="1"/>
    <col min="6928" max="6928" width="15.44140625" style="21" customWidth="1"/>
    <col min="6929" max="6929" width="1.5546875" style="21" customWidth="1"/>
    <col min="6930" max="6941" width="10" style="21" customWidth="1"/>
    <col min="6942" max="7169" width="10.88671875" style="21"/>
    <col min="7170" max="7170" width="1.5546875" style="21" customWidth="1"/>
    <col min="7171" max="7171" width="35.109375" style="21" customWidth="1"/>
    <col min="7172" max="7183" width="8.44140625" style="21" customWidth="1"/>
    <col min="7184" max="7184" width="15.44140625" style="21" customWidth="1"/>
    <col min="7185" max="7185" width="1.5546875" style="21" customWidth="1"/>
    <col min="7186" max="7197" width="10" style="21" customWidth="1"/>
    <col min="7198" max="7425" width="10.88671875" style="21"/>
    <col min="7426" max="7426" width="1.5546875" style="21" customWidth="1"/>
    <col min="7427" max="7427" width="35.109375" style="21" customWidth="1"/>
    <col min="7428" max="7439" width="8.44140625" style="21" customWidth="1"/>
    <col min="7440" max="7440" width="15.44140625" style="21" customWidth="1"/>
    <col min="7441" max="7441" width="1.5546875" style="21" customWidth="1"/>
    <col min="7442" max="7453" width="10" style="21" customWidth="1"/>
    <col min="7454" max="7681" width="10.88671875" style="21"/>
    <col min="7682" max="7682" width="1.5546875" style="21" customWidth="1"/>
    <col min="7683" max="7683" width="35.109375" style="21" customWidth="1"/>
    <col min="7684" max="7695" width="8.44140625" style="21" customWidth="1"/>
    <col min="7696" max="7696" width="15.44140625" style="21" customWidth="1"/>
    <col min="7697" max="7697" width="1.5546875" style="21" customWidth="1"/>
    <col min="7698" max="7709" width="10" style="21" customWidth="1"/>
    <col min="7710" max="7937" width="10.88671875" style="21"/>
    <col min="7938" max="7938" width="1.5546875" style="21" customWidth="1"/>
    <col min="7939" max="7939" width="35.109375" style="21" customWidth="1"/>
    <col min="7940" max="7951" width="8.44140625" style="21" customWidth="1"/>
    <col min="7952" max="7952" width="15.44140625" style="21" customWidth="1"/>
    <col min="7953" max="7953" width="1.5546875" style="21" customWidth="1"/>
    <col min="7954" max="7965" width="10" style="21" customWidth="1"/>
    <col min="7966" max="8193" width="10.88671875" style="21"/>
    <col min="8194" max="8194" width="1.5546875" style="21" customWidth="1"/>
    <col min="8195" max="8195" width="35.109375" style="21" customWidth="1"/>
    <col min="8196" max="8207" width="8.44140625" style="21" customWidth="1"/>
    <col min="8208" max="8208" width="15.44140625" style="21" customWidth="1"/>
    <col min="8209" max="8209" width="1.5546875" style="21" customWidth="1"/>
    <col min="8210" max="8221" width="10" style="21" customWidth="1"/>
    <col min="8222" max="8449" width="10.88671875" style="21"/>
    <col min="8450" max="8450" width="1.5546875" style="21" customWidth="1"/>
    <col min="8451" max="8451" width="35.109375" style="21" customWidth="1"/>
    <col min="8452" max="8463" width="8.44140625" style="21" customWidth="1"/>
    <col min="8464" max="8464" width="15.44140625" style="21" customWidth="1"/>
    <col min="8465" max="8465" width="1.5546875" style="21" customWidth="1"/>
    <col min="8466" max="8477" width="10" style="21" customWidth="1"/>
    <col min="8478" max="8705" width="10.88671875" style="21"/>
    <col min="8706" max="8706" width="1.5546875" style="21" customWidth="1"/>
    <col min="8707" max="8707" width="35.109375" style="21" customWidth="1"/>
    <col min="8708" max="8719" width="8.44140625" style="21" customWidth="1"/>
    <col min="8720" max="8720" width="15.44140625" style="21" customWidth="1"/>
    <col min="8721" max="8721" width="1.5546875" style="21" customWidth="1"/>
    <col min="8722" max="8733" width="10" style="21" customWidth="1"/>
    <col min="8734" max="8961" width="10.88671875" style="21"/>
    <col min="8962" max="8962" width="1.5546875" style="21" customWidth="1"/>
    <col min="8963" max="8963" width="35.109375" style="21" customWidth="1"/>
    <col min="8964" max="8975" width="8.44140625" style="21" customWidth="1"/>
    <col min="8976" max="8976" width="15.44140625" style="21" customWidth="1"/>
    <col min="8977" max="8977" width="1.5546875" style="21" customWidth="1"/>
    <col min="8978" max="8989" width="10" style="21" customWidth="1"/>
    <col min="8990" max="9217" width="10.88671875" style="21"/>
    <col min="9218" max="9218" width="1.5546875" style="21" customWidth="1"/>
    <col min="9219" max="9219" width="35.109375" style="21" customWidth="1"/>
    <col min="9220" max="9231" width="8.44140625" style="21" customWidth="1"/>
    <col min="9232" max="9232" width="15.44140625" style="21" customWidth="1"/>
    <col min="9233" max="9233" width="1.5546875" style="21" customWidth="1"/>
    <col min="9234" max="9245" width="10" style="21" customWidth="1"/>
    <col min="9246" max="9473" width="10.88671875" style="21"/>
    <col min="9474" max="9474" width="1.5546875" style="21" customWidth="1"/>
    <col min="9475" max="9475" width="35.109375" style="21" customWidth="1"/>
    <col min="9476" max="9487" width="8.44140625" style="21" customWidth="1"/>
    <col min="9488" max="9488" width="15.44140625" style="21" customWidth="1"/>
    <col min="9489" max="9489" width="1.5546875" style="21" customWidth="1"/>
    <col min="9490" max="9501" width="10" style="21" customWidth="1"/>
    <col min="9502" max="9729" width="10.88671875" style="21"/>
    <col min="9730" max="9730" width="1.5546875" style="21" customWidth="1"/>
    <col min="9731" max="9731" width="35.109375" style="21" customWidth="1"/>
    <col min="9732" max="9743" width="8.44140625" style="21" customWidth="1"/>
    <col min="9744" max="9744" width="15.44140625" style="21" customWidth="1"/>
    <col min="9745" max="9745" width="1.5546875" style="21" customWidth="1"/>
    <col min="9746" max="9757" width="10" style="21" customWidth="1"/>
    <col min="9758" max="9985" width="10.88671875" style="21"/>
    <col min="9986" max="9986" width="1.5546875" style="21" customWidth="1"/>
    <col min="9987" max="9987" width="35.109375" style="21" customWidth="1"/>
    <col min="9988" max="9999" width="8.44140625" style="21" customWidth="1"/>
    <col min="10000" max="10000" width="15.44140625" style="21" customWidth="1"/>
    <col min="10001" max="10001" width="1.5546875" style="21" customWidth="1"/>
    <col min="10002" max="10013" width="10" style="21" customWidth="1"/>
    <col min="10014" max="10241" width="10.88671875" style="21"/>
    <col min="10242" max="10242" width="1.5546875" style="21" customWidth="1"/>
    <col min="10243" max="10243" width="35.109375" style="21" customWidth="1"/>
    <col min="10244" max="10255" width="8.44140625" style="21" customWidth="1"/>
    <col min="10256" max="10256" width="15.44140625" style="21" customWidth="1"/>
    <col min="10257" max="10257" width="1.5546875" style="21" customWidth="1"/>
    <col min="10258" max="10269" width="10" style="21" customWidth="1"/>
    <col min="10270" max="10497" width="10.88671875" style="21"/>
    <col min="10498" max="10498" width="1.5546875" style="21" customWidth="1"/>
    <col min="10499" max="10499" width="35.109375" style="21" customWidth="1"/>
    <col min="10500" max="10511" width="8.44140625" style="21" customWidth="1"/>
    <col min="10512" max="10512" width="15.44140625" style="21" customWidth="1"/>
    <col min="10513" max="10513" width="1.5546875" style="21" customWidth="1"/>
    <col min="10514" max="10525" width="10" style="21" customWidth="1"/>
    <col min="10526" max="10753" width="10.88671875" style="21"/>
    <col min="10754" max="10754" width="1.5546875" style="21" customWidth="1"/>
    <col min="10755" max="10755" width="35.109375" style="21" customWidth="1"/>
    <col min="10756" max="10767" width="8.44140625" style="21" customWidth="1"/>
    <col min="10768" max="10768" width="15.44140625" style="21" customWidth="1"/>
    <col min="10769" max="10769" width="1.5546875" style="21" customWidth="1"/>
    <col min="10770" max="10781" width="10" style="21" customWidth="1"/>
    <col min="10782" max="11009" width="10.88671875" style="21"/>
    <col min="11010" max="11010" width="1.5546875" style="21" customWidth="1"/>
    <col min="11011" max="11011" width="35.109375" style="21" customWidth="1"/>
    <col min="11012" max="11023" width="8.44140625" style="21" customWidth="1"/>
    <col min="11024" max="11024" width="15.44140625" style="21" customWidth="1"/>
    <col min="11025" max="11025" width="1.5546875" style="21" customWidth="1"/>
    <col min="11026" max="11037" width="10" style="21" customWidth="1"/>
    <col min="11038" max="11265" width="10.88671875" style="21"/>
    <col min="11266" max="11266" width="1.5546875" style="21" customWidth="1"/>
    <col min="11267" max="11267" width="35.109375" style="21" customWidth="1"/>
    <col min="11268" max="11279" width="8.44140625" style="21" customWidth="1"/>
    <col min="11280" max="11280" width="15.44140625" style="21" customWidth="1"/>
    <col min="11281" max="11281" width="1.5546875" style="21" customWidth="1"/>
    <col min="11282" max="11293" width="10" style="21" customWidth="1"/>
    <col min="11294" max="11521" width="10.88671875" style="21"/>
    <col min="11522" max="11522" width="1.5546875" style="21" customWidth="1"/>
    <col min="11523" max="11523" width="35.109375" style="21" customWidth="1"/>
    <col min="11524" max="11535" width="8.44140625" style="21" customWidth="1"/>
    <col min="11536" max="11536" width="15.44140625" style="21" customWidth="1"/>
    <col min="11537" max="11537" width="1.5546875" style="21" customWidth="1"/>
    <col min="11538" max="11549" width="10" style="21" customWidth="1"/>
    <col min="11550" max="11777" width="10.88671875" style="21"/>
    <col min="11778" max="11778" width="1.5546875" style="21" customWidth="1"/>
    <col min="11779" max="11779" width="35.109375" style="21" customWidth="1"/>
    <col min="11780" max="11791" width="8.44140625" style="21" customWidth="1"/>
    <col min="11792" max="11792" width="15.44140625" style="21" customWidth="1"/>
    <col min="11793" max="11793" width="1.5546875" style="21" customWidth="1"/>
    <col min="11794" max="11805" width="10" style="21" customWidth="1"/>
    <col min="11806" max="12033" width="10.88671875" style="21"/>
    <col min="12034" max="12034" width="1.5546875" style="21" customWidth="1"/>
    <col min="12035" max="12035" width="35.109375" style="21" customWidth="1"/>
    <col min="12036" max="12047" width="8.44140625" style="21" customWidth="1"/>
    <col min="12048" max="12048" width="15.44140625" style="21" customWidth="1"/>
    <col min="12049" max="12049" width="1.5546875" style="21" customWidth="1"/>
    <col min="12050" max="12061" width="10" style="21" customWidth="1"/>
    <col min="12062" max="12289" width="10.88671875" style="21"/>
    <col min="12290" max="12290" width="1.5546875" style="21" customWidth="1"/>
    <col min="12291" max="12291" width="35.109375" style="21" customWidth="1"/>
    <col min="12292" max="12303" width="8.44140625" style="21" customWidth="1"/>
    <col min="12304" max="12304" width="15.44140625" style="21" customWidth="1"/>
    <col min="12305" max="12305" width="1.5546875" style="21" customWidth="1"/>
    <col min="12306" max="12317" width="10" style="21" customWidth="1"/>
    <col min="12318" max="12545" width="10.88671875" style="21"/>
    <col min="12546" max="12546" width="1.5546875" style="21" customWidth="1"/>
    <col min="12547" max="12547" width="35.109375" style="21" customWidth="1"/>
    <col min="12548" max="12559" width="8.44140625" style="21" customWidth="1"/>
    <col min="12560" max="12560" width="15.44140625" style="21" customWidth="1"/>
    <col min="12561" max="12561" width="1.5546875" style="21" customWidth="1"/>
    <col min="12562" max="12573" width="10" style="21" customWidth="1"/>
    <col min="12574" max="12801" width="10.88671875" style="21"/>
    <col min="12802" max="12802" width="1.5546875" style="21" customWidth="1"/>
    <col min="12803" max="12803" width="35.109375" style="21" customWidth="1"/>
    <col min="12804" max="12815" width="8.44140625" style="21" customWidth="1"/>
    <col min="12816" max="12816" width="15.44140625" style="21" customWidth="1"/>
    <col min="12817" max="12817" width="1.5546875" style="21" customWidth="1"/>
    <col min="12818" max="12829" width="10" style="21" customWidth="1"/>
    <col min="12830" max="13057" width="10.88671875" style="21"/>
    <col min="13058" max="13058" width="1.5546875" style="21" customWidth="1"/>
    <col min="13059" max="13059" width="35.109375" style="21" customWidth="1"/>
    <col min="13060" max="13071" width="8.44140625" style="21" customWidth="1"/>
    <col min="13072" max="13072" width="15.44140625" style="21" customWidth="1"/>
    <col min="13073" max="13073" width="1.5546875" style="21" customWidth="1"/>
    <col min="13074" max="13085" width="10" style="21" customWidth="1"/>
    <col min="13086" max="13313" width="10.88671875" style="21"/>
    <col min="13314" max="13314" width="1.5546875" style="21" customWidth="1"/>
    <col min="13315" max="13315" width="35.109375" style="21" customWidth="1"/>
    <col min="13316" max="13327" width="8.44140625" style="21" customWidth="1"/>
    <col min="13328" max="13328" width="15.44140625" style="21" customWidth="1"/>
    <col min="13329" max="13329" width="1.5546875" style="21" customWidth="1"/>
    <col min="13330" max="13341" width="10" style="21" customWidth="1"/>
    <col min="13342" max="13569" width="10.88671875" style="21"/>
    <col min="13570" max="13570" width="1.5546875" style="21" customWidth="1"/>
    <col min="13571" max="13571" width="35.109375" style="21" customWidth="1"/>
    <col min="13572" max="13583" width="8.44140625" style="21" customWidth="1"/>
    <col min="13584" max="13584" width="15.44140625" style="21" customWidth="1"/>
    <col min="13585" max="13585" width="1.5546875" style="21" customWidth="1"/>
    <col min="13586" max="13597" width="10" style="21" customWidth="1"/>
    <col min="13598" max="13825" width="10.88671875" style="21"/>
    <col min="13826" max="13826" width="1.5546875" style="21" customWidth="1"/>
    <col min="13827" max="13827" width="35.109375" style="21" customWidth="1"/>
    <col min="13828" max="13839" width="8.44140625" style="21" customWidth="1"/>
    <col min="13840" max="13840" width="15.44140625" style="21" customWidth="1"/>
    <col min="13841" max="13841" width="1.5546875" style="21" customWidth="1"/>
    <col min="13842" max="13853" width="10" style="21" customWidth="1"/>
    <col min="13854" max="14081" width="10.88671875" style="21"/>
    <col min="14082" max="14082" width="1.5546875" style="21" customWidth="1"/>
    <col min="14083" max="14083" width="35.109375" style="21" customWidth="1"/>
    <col min="14084" max="14095" width="8.44140625" style="21" customWidth="1"/>
    <col min="14096" max="14096" width="15.44140625" style="21" customWidth="1"/>
    <col min="14097" max="14097" width="1.5546875" style="21" customWidth="1"/>
    <col min="14098" max="14109" width="10" style="21" customWidth="1"/>
    <col min="14110" max="14337" width="10.88671875" style="21"/>
    <col min="14338" max="14338" width="1.5546875" style="21" customWidth="1"/>
    <col min="14339" max="14339" width="35.109375" style="21" customWidth="1"/>
    <col min="14340" max="14351" width="8.44140625" style="21" customWidth="1"/>
    <col min="14352" max="14352" width="15.44140625" style="21" customWidth="1"/>
    <col min="14353" max="14353" width="1.5546875" style="21" customWidth="1"/>
    <col min="14354" max="14365" width="10" style="21" customWidth="1"/>
    <col min="14366" max="14593" width="10.88671875" style="21"/>
    <col min="14594" max="14594" width="1.5546875" style="21" customWidth="1"/>
    <col min="14595" max="14595" width="35.109375" style="21" customWidth="1"/>
    <col min="14596" max="14607" width="8.44140625" style="21" customWidth="1"/>
    <col min="14608" max="14608" width="15.44140625" style="21" customWidth="1"/>
    <col min="14609" max="14609" width="1.5546875" style="21" customWidth="1"/>
    <col min="14610" max="14621" width="10" style="21" customWidth="1"/>
    <col min="14622" max="14849" width="10.88671875" style="21"/>
    <col min="14850" max="14850" width="1.5546875" style="21" customWidth="1"/>
    <col min="14851" max="14851" width="35.109375" style="21" customWidth="1"/>
    <col min="14852" max="14863" width="8.44140625" style="21" customWidth="1"/>
    <col min="14864" max="14864" width="15.44140625" style="21" customWidth="1"/>
    <col min="14865" max="14865" width="1.5546875" style="21" customWidth="1"/>
    <col min="14866" max="14877" width="10" style="21" customWidth="1"/>
    <col min="14878" max="15105" width="10.88671875" style="21"/>
    <col min="15106" max="15106" width="1.5546875" style="21" customWidth="1"/>
    <col min="15107" max="15107" width="35.109375" style="21" customWidth="1"/>
    <col min="15108" max="15119" width="8.44140625" style="21" customWidth="1"/>
    <col min="15120" max="15120" width="15.44140625" style="21" customWidth="1"/>
    <col min="15121" max="15121" width="1.5546875" style="21" customWidth="1"/>
    <col min="15122" max="15133" width="10" style="21" customWidth="1"/>
    <col min="15134" max="15361" width="10.88671875" style="21"/>
    <col min="15362" max="15362" width="1.5546875" style="21" customWidth="1"/>
    <col min="15363" max="15363" width="35.109375" style="21" customWidth="1"/>
    <col min="15364" max="15375" width="8.44140625" style="21" customWidth="1"/>
    <col min="15376" max="15376" width="15.44140625" style="21" customWidth="1"/>
    <col min="15377" max="15377" width="1.5546875" style="21" customWidth="1"/>
    <col min="15378" max="15389" width="10" style="21" customWidth="1"/>
    <col min="15390" max="15617" width="10.88671875" style="21"/>
    <col min="15618" max="15618" width="1.5546875" style="21" customWidth="1"/>
    <col min="15619" max="15619" width="35.109375" style="21" customWidth="1"/>
    <col min="15620" max="15631" width="8.44140625" style="21" customWidth="1"/>
    <col min="15632" max="15632" width="15.44140625" style="21" customWidth="1"/>
    <col min="15633" max="15633" width="1.5546875" style="21" customWidth="1"/>
    <col min="15634" max="15645" width="10" style="21" customWidth="1"/>
    <col min="15646" max="15873" width="10.88671875" style="21"/>
    <col min="15874" max="15874" width="1.5546875" style="21" customWidth="1"/>
    <col min="15875" max="15875" width="35.109375" style="21" customWidth="1"/>
    <col min="15876" max="15887" width="8.44140625" style="21" customWidth="1"/>
    <col min="15888" max="15888" width="15.44140625" style="21" customWidth="1"/>
    <col min="15889" max="15889" width="1.5546875" style="21" customWidth="1"/>
    <col min="15890" max="15901" width="10" style="21" customWidth="1"/>
    <col min="15902" max="16129" width="10.88671875" style="21"/>
    <col min="16130" max="16130" width="1.5546875" style="21" customWidth="1"/>
    <col min="16131" max="16131" width="35.109375" style="21" customWidth="1"/>
    <col min="16132" max="16143" width="8.44140625" style="21" customWidth="1"/>
    <col min="16144" max="16144" width="15.44140625" style="21" customWidth="1"/>
    <col min="16145" max="16145" width="1.5546875" style="21" customWidth="1"/>
    <col min="16146" max="16157" width="10" style="21" customWidth="1"/>
    <col min="16158" max="16384" width="10.88671875" style="21"/>
  </cols>
  <sheetData>
    <row r="1" spans="1:31" ht="24"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31" ht="24"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4" spans="1:31" ht="24"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31" ht="24.6">
      <c r="B5" s="43" t="s">
        <v>13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31" ht="24">
      <c r="C6" s="45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31" ht="48" customHeight="1">
      <c r="C7" s="15" t="s">
        <v>14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</row>
    <row r="8" spans="1:31" ht="16.5" customHeight="1">
      <c r="A8" s="21" t="s">
        <v>66</v>
      </c>
      <c r="C8" s="18" t="s">
        <v>4</v>
      </c>
      <c r="D8" s="19">
        <v>0.65105945493831463</v>
      </c>
      <c r="E8" s="19">
        <v>0.73469583942167194</v>
      </c>
      <c r="F8" s="19">
        <v>0.79837925445705027</v>
      </c>
      <c r="G8" s="19">
        <v>0.84507193664558433</v>
      </c>
      <c r="H8" s="19">
        <v>0.82739052957561288</v>
      </c>
      <c r="I8" s="19">
        <v>0.87665920428704891</v>
      </c>
      <c r="J8" s="19">
        <v>0.81565805444771977</v>
      </c>
      <c r="K8" s="19">
        <v>0.71136638692141341</v>
      </c>
      <c r="L8" s="19">
        <v>0.82282658571882394</v>
      </c>
      <c r="M8" s="19">
        <v>0.86462405052487834</v>
      </c>
      <c r="N8" s="19">
        <v>0.74615669187767186</v>
      </c>
      <c r="O8" s="19">
        <v>0.76400238846711588</v>
      </c>
      <c r="P8" s="19">
        <v>0.78982553229020447</v>
      </c>
    </row>
    <row r="9" spans="1:31" ht="16.5" customHeight="1">
      <c r="A9" s="21" t="s">
        <v>67</v>
      </c>
      <c r="C9" s="18" t="s">
        <v>5</v>
      </c>
      <c r="D9" s="20">
        <v>82.108492975587481</v>
      </c>
      <c r="E9" s="20">
        <v>79.773205964756755</v>
      </c>
      <c r="F9" s="20">
        <v>91.286785544479343</v>
      </c>
      <c r="G9" s="20">
        <v>100.00605673313403</v>
      </c>
      <c r="H9" s="20">
        <v>102.83133893285797</v>
      </c>
      <c r="I9" s="20">
        <v>127.9898341045504</v>
      </c>
      <c r="J9" s="20">
        <v>93.943261675152527</v>
      </c>
      <c r="K9" s="20">
        <v>80.198755839492406</v>
      </c>
      <c r="L9" s="20">
        <v>112.54993528542779</v>
      </c>
      <c r="M9" s="20">
        <v>110.21518953957239</v>
      </c>
      <c r="N9" s="20">
        <v>97.368461321615484</v>
      </c>
      <c r="O9" s="20">
        <v>95.660200125748062</v>
      </c>
      <c r="P9" s="46">
        <v>99.046696604383101</v>
      </c>
      <c r="R9" s="23"/>
      <c r="S9" s="23"/>
      <c r="T9" s="23"/>
      <c r="U9"/>
      <c r="V9" s="23"/>
      <c r="W9" s="23"/>
      <c r="X9" s="23"/>
      <c r="Y9" s="23"/>
      <c r="Z9" s="23"/>
      <c r="AA9" s="23"/>
      <c r="AB9" s="23"/>
      <c r="AD9" s="22"/>
      <c r="AE9" s="22"/>
    </row>
    <row r="10" spans="1:31" ht="16.5" customHeight="1">
      <c r="A10" s="21" t="s">
        <v>68</v>
      </c>
      <c r="C10" s="18" t="s">
        <v>6</v>
      </c>
      <c r="D10" s="20">
        <v>53.457510682492419</v>
      </c>
      <c r="E10" s="20">
        <v>58.60904251963489</v>
      </c>
      <c r="F10" s="20">
        <v>72.881475784782054</v>
      </c>
      <c r="G10" s="20">
        <v>84.512312039757759</v>
      </c>
      <c r="H10" s="20">
        <v>85.081675976626698</v>
      </c>
      <c r="I10" s="20">
        <v>112.20346612292654</v>
      </c>
      <c r="J10" s="20">
        <v>76.625578046427947</v>
      </c>
      <c r="K10" s="20">
        <v>57.050699177132316</v>
      </c>
      <c r="L10" s="20">
        <v>92.609078973783141</v>
      </c>
      <c r="M10" s="20">
        <v>95.294703609072286</v>
      </c>
      <c r="N10" s="20">
        <v>72.652128992955653</v>
      </c>
      <c r="O10" s="20">
        <v>73.084621377313823</v>
      </c>
      <c r="P10" s="46">
        <v>78.229609867143267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31" ht="6" customHeight="1"/>
    <row r="12" spans="1:31" ht="6" customHeight="1">
      <c r="D12" s="23"/>
      <c r="E12" s="23"/>
      <c r="F12" s="23"/>
      <c r="G12" s="23"/>
      <c r="H12" s="23"/>
      <c r="I12" s="23"/>
      <c r="J12" s="23"/>
    </row>
    <row r="13" spans="1:31" ht="16.5" customHeight="1">
      <c r="C13" s="24" t="s">
        <v>64</v>
      </c>
    </row>
    <row r="14" spans="1:31" ht="16.5" customHeight="1">
      <c r="A14" s="21" t="s">
        <v>69</v>
      </c>
      <c r="C14" s="25" t="s">
        <v>7</v>
      </c>
      <c r="D14" s="26">
        <v>-0.42326861854486975</v>
      </c>
      <c r="E14" s="26">
        <v>8.9284602466882959</v>
      </c>
      <c r="F14" s="26">
        <v>-1.776540724912723</v>
      </c>
      <c r="G14" s="26">
        <v>5.1307624508892369</v>
      </c>
      <c r="H14" s="26">
        <v>3.293605983657899</v>
      </c>
      <c r="I14" s="26">
        <v>12.838088136108993</v>
      </c>
      <c r="J14" s="26">
        <v>9.0250105192003378</v>
      </c>
      <c r="K14" s="26">
        <v>0.44302767908097618</v>
      </c>
      <c r="L14" s="26">
        <v>4.2936005221723361</v>
      </c>
      <c r="M14" s="26">
        <v>0.81705948694719144</v>
      </c>
      <c r="N14" s="26">
        <v>0.16202096781653408</v>
      </c>
      <c r="O14" s="26">
        <v>2.6723858371071052</v>
      </c>
      <c r="P14" s="26">
        <v>3.843380736266433</v>
      </c>
    </row>
    <row r="15" spans="1:31" ht="16.5" customHeight="1">
      <c r="A15" s="21" t="s">
        <v>70</v>
      </c>
      <c r="C15" s="25" t="s">
        <v>8</v>
      </c>
      <c r="D15" s="47">
        <v>-4.4991642972276646E-2</v>
      </c>
      <c r="E15" s="47">
        <v>-4.7566625652353256E-2</v>
      </c>
      <c r="F15" s="47">
        <v>-1.9529552356101432E-2</v>
      </c>
      <c r="G15" s="47">
        <v>6.2623324904817146E-2</v>
      </c>
      <c r="H15" s="47">
        <v>2.6497012647987317E-2</v>
      </c>
      <c r="I15" s="47">
        <v>0.20207585629318991</v>
      </c>
      <c r="J15" s="47">
        <v>-0.24290456337422373</v>
      </c>
      <c r="K15" s="47">
        <v>-0.38768719039684651</v>
      </c>
      <c r="L15" s="47">
        <v>2.7725612275295797E-2</v>
      </c>
      <c r="M15" s="47">
        <v>1.072238950861748E-2</v>
      </c>
      <c r="N15" s="47">
        <v>4.3650715046669619E-2</v>
      </c>
      <c r="O15" s="47">
        <v>3.3543678005444777E-2</v>
      </c>
      <c r="P15" s="47">
        <v>-3.1871538298963609E-2</v>
      </c>
    </row>
    <row r="16" spans="1:31" ht="16.5" customHeight="1">
      <c r="A16" s="21" t="s">
        <v>71</v>
      </c>
      <c r="C16" s="25" t="s">
        <v>9</v>
      </c>
      <c r="D16" s="47">
        <v>-5.1160266744945782E-2</v>
      </c>
      <c r="E16" s="47">
        <v>8.4190663864405657E-2</v>
      </c>
      <c r="F16" s="47">
        <v>-4.0871916786586193E-2</v>
      </c>
      <c r="G16" s="47">
        <v>0.13130955545837519</v>
      </c>
      <c r="H16" s="47">
        <v>6.9052965592338422E-2</v>
      </c>
      <c r="I16" s="47">
        <v>0.40831403420854406</v>
      </c>
      <c r="J16" s="47">
        <v>-0.14871212604848449</v>
      </c>
      <c r="K16" s="47">
        <v>-0.38384990554150189</v>
      </c>
      <c r="L16" s="47">
        <v>8.4305898482913255E-2</v>
      </c>
      <c r="M16" s="47">
        <v>2.0364715213123885E-2</v>
      </c>
      <c r="N16" s="47">
        <v>4.5921836784247105E-2</v>
      </c>
      <c r="O16" s="47">
        <v>7.100614808135397E-2</v>
      </c>
      <c r="P16" s="47">
        <v>1.7648387945790267E-2</v>
      </c>
    </row>
    <row r="17" spans="1:3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599</v>
      </c>
    </row>
    <row r="18" spans="1:31" ht="13.5" customHeight="1">
      <c r="C18" s="30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1:31">
      <c r="D19" s="13"/>
      <c r="P19" s="48"/>
    </row>
    <row r="20" spans="1:31" ht="48" customHeight="1">
      <c r="C20" s="15" t="s">
        <v>15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</row>
    <row r="21" spans="1:31" ht="16.5" customHeight="1">
      <c r="A21" s="21" t="s">
        <v>72</v>
      </c>
      <c r="C21" s="18" t="s">
        <v>4</v>
      </c>
      <c r="D21" s="19">
        <v>0.74163637851040709</v>
      </c>
      <c r="E21" s="19">
        <v>0.77779867962468197</v>
      </c>
      <c r="F21" s="19">
        <v>0.8410059764397001</v>
      </c>
      <c r="G21" s="19">
        <v>0.88352530306591892</v>
      </c>
      <c r="H21" s="19">
        <v>0.86020035598557798</v>
      </c>
      <c r="I21" s="19">
        <v>0.91379736030869296</v>
      </c>
      <c r="J21" s="19">
        <v>0.84464280664712366</v>
      </c>
      <c r="K21" s="19">
        <v>0.7745084786150106</v>
      </c>
      <c r="L21" s="19">
        <v>0.8756405258535257</v>
      </c>
      <c r="M21" s="19">
        <v>0.90374199670238298</v>
      </c>
      <c r="N21" s="19">
        <v>0.83052044213294796</v>
      </c>
      <c r="O21" s="19">
        <v>0.82807493667951992</v>
      </c>
      <c r="P21" s="19">
        <v>0.83980915828600411</v>
      </c>
    </row>
    <row r="22" spans="1:31" ht="16.5" customHeight="1">
      <c r="A22" s="21" t="s">
        <v>73</v>
      </c>
      <c r="C22" s="18" t="s">
        <v>5</v>
      </c>
      <c r="D22" s="20">
        <v>128.64319364332781</v>
      </c>
      <c r="E22" s="20">
        <v>121.57634696779043</v>
      </c>
      <c r="F22" s="20">
        <v>140.90680914821289</v>
      </c>
      <c r="G22" s="20">
        <v>152.23940587951034</v>
      </c>
      <c r="H22" s="20">
        <v>165.48997122226473</v>
      </c>
      <c r="I22" s="20">
        <v>199.5762515897722</v>
      </c>
      <c r="J22" s="20">
        <v>143.25876466178761</v>
      </c>
      <c r="K22" s="20">
        <v>114.21319286002189</v>
      </c>
      <c r="L22" s="20">
        <v>179.33405736831097</v>
      </c>
      <c r="M22" s="20">
        <v>171.83480868644727</v>
      </c>
      <c r="N22" s="20">
        <v>147.34932018721631</v>
      </c>
      <c r="O22" s="20">
        <v>144.6509900401434</v>
      </c>
      <c r="P22" s="46">
        <v>152.1542732459998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D22" s="22"/>
      <c r="AE22" s="22"/>
    </row>
    <row r="23" spans="1:31" ht="16.5" customHeight="1">
      <c r="A23" s="21" t="s">
        <v>74</v>
      </c>
      <c r="C23" s="18" t="s">
        <v>6</v>
      </c>
      <c r="D23" s="20">
        <v>95.406472253650648</v>
      </c>
      <c r="E23" s="20">
        <v>94.561922145139604</v>
      </c>
      <c r="F23" s="20">
        <v>118.50346861469525</v>
      </c>
      <c r="G23" s="20">
        <v>134.50736721826982</v>
      </c>
      <c r="H23" s="20">
        <v>142.35453215743519</v>
      </c>
      <c r="I23" s="20">
        <v>182.37225188303742</v>
      </c>
      <c r="J23" s="20">
        <v>121.00248506073206</v>
      </c>
      <c r="K23" s="20">
        <v>88.459086239778344</v>
      </c>
      <c r="L23" s="20">
        <v>157.03216829743414</v>
      </c>
      <c r="M23" s="20">
        <v>155.29433310526187</v>
      </c>
      <c r="N23" s="20">
        <v>122.3766225498762</v>
      </c>
      <c r="O23" s="20">
        <v>119.78185941812161</v>
      </c>
      <c r="P23" s="46">
        <v>127.78055214434177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31" ht="6" customHeight="1"/>
    <row r="25" spans="1:31" ht="6" customHeight="1">
      <c r="D25" s="23"/>
      <c r="E25" s="23"/>
      <c r="F25" s="23"/>
      <c r="G25" s="23"/>
      <c r="H25" s="23"/>
      <c r="I25" s="23"/>
      <c r="J25" s="23"/>
    </row>
    <row r="26" spans="1:31" ht="16.5" customHeight="1">
      <c r="C26" s="24" t="s">
        <v>64</v>
      </c>
    </row>
    <row r="27" spans="1:31" ht="16.5" customHeight="1">
      <c r="A27" s="21" t="s">
        <v>75</v>
      </c>
      <c r="C27" s="25" t="s">
        <v>7</v>
      </c>
      <c r="D27" s="26">
        <v>1.9295405454224257</v>
      </c>
      <c r="E27" s="26">
        <v>3.5110633893636223</v>
      </c>
      <c r="F27" s="26">
        <v>0.29085961682251416</v>
      </c>
      <c r="G27" s="26">
        <v>6.8503070503583512</v>
      </c>
      <c r="H27" s="26">
        <v>4.9683012890995748</v>
      </c>
      <c r="I27" s="26">
        <v>10.916781897179961</v>
      </c>
      <c r="J27" s="26">
        <v>11.043816699776576</v>
      </c>
      <c r="K27" s="26">
        <v>0.97598858332121896</v>
      </c>
      <c r="L27" s="26">
        <v>0.5876795401006274</v>
      </c>
      <c r="M27" s="26">
        <v>1.3451061914452667</v>
      </c>
      <c r="N27" s="26">
        <v>-0.61666543336826862</v>
      </c>
      <c r="O27" s="26">
        <v>1.6767423494861045</v>
      </c>
      <c r="P27" s="26">
        <v>3.6357611635642773</v>
      </c>
    </row>
    <row r="28" spans="1:31" ht="16.5" customHeight="1">
      <c r="A28" s="21" t="s">
        <v>76</v>
      </c>
      <c r="C28" s="25" t="s">
        <v>8</v>
      </c>
      <c r="D28" s="47">
        <v>4.3459305037756302E-3</v>
      </c>
      <c r="E28" s="47">
        <v>-2.5474517981751155E-2</v>
      </c>
      <c r="F28" s="47">
        <v>-2.2821108230887122E-2</v>
      </c>
      <c r="G28" s="47">
        <v>2.0802537918069186E-2</v>
      </c>
      <c r="H28" s="47">
        <v>1.3430263338717108E-2</v>
      </c>
      <c r="I28" s="47">
        <v>0.1512917176523354</v>
      </c>
      <c r="J28" s="47">
        <v>-0.18831354179654969</v>
      </c>
      <c r="K28" s="47">
        <v>-0.39092045262719721</v>
      </c>
      <c r="L28" s="47">
        <v>3.5678782497618799E-2</v>
      </c>
      <c r="M28" s="47">
        <v>3.1774956072487814E-3</v>
      </c>
      <c r="N28" s="47">
        <v>3.329318651990465E-2</v>
      </c>
      <c r="O28" s="47">
        <v>5.8593323717787582E-2</v>
      </c>
      <c r="P28" s="47">
        <v>-2.6717940154477038E-2</v>
      </c>
    </row>
    <row r="29" spans="1:31" ht="16.5" customHeight="1">
      <c r="A29" s="21" t="s">
        <v>77</v>
      </c>
      <c r="C29" s="25" t="s">
        <v>9</v>
      </c>
      <c r="D29" s="47">
        <v>3.1174343494634993E-2</v>
      </c>
      <c r="E29" s="47">
        <v>2.0596248359293634E-2</v>
      </c>
      <c r="F29" s="47">
        <v>-1.9429833127092455E-2</v>
      </c>
      <c r="G29" s="47">
        <v>0.1066015571735226</v>
      </c>
      <c r="H29" s="47">
        <v>7.5551412585621369E-2</v>
      </c>
      <c r="I29" s="47">
        <v>0.30749280070923923</v>
      </c>
      <c r="J29" s="47">
        <v>-6.6220654091960096E-2</v>
      </c>
      <c r="K29" s="47">
        <v>-0.38314724859411808</v>
      </c>
      <c r="L29" s="47">
        <v>4.2676628111087744E-2</v>
      </c>
      <c r="M29" s="47">
        <v>1.8334116973738546E-2</v>
      </c>
      <c r="N29" s="47">
        <v>2.5677481755809417E-2</v>
      </c>
      <c r="O29" s="47">
        <v>8.0471443024158207E-2</v>
      </c>
      <c r="P29" s="47">
        <v>1.7324804291443785E-2</v>
      </c>
    </row>
    <row r="30" spans="1:3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P17</f>
        <v>Source : MKG_destination - Décembre 2025</v>
      </c>
    </row>
    <row r="31" spans="1:31">
      <c r="P31" s="48"/>
    </row>
    <row r="32" spans="1:31">
      <c r="P32" s="48"/>
    </row>
    <row r="33" spans="1:31" ht="48" customHeight="1">
      <c r="C33" s="15" t="s">
        <v>16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</row>
    <row r="34" spans="1:31" ht="16.5" customHeight="1">
      <c r="A34" s="21" t="s">
        <v>78</v>
      </c>
      <c r="C34" s="18" t="s">
        <v>4</v>
      </c>
      <c r="D34" s="19">
        <v>0.69182050536977624</v>
      </c>
      <c r="E34" s="19">
        <v>0.69923720404507594</v>
      </c>
      <c r="F34" s="19">
        <v>0.78669780198982664</v>
      </c>
      <c r="G34" s="19">
        <v>0.84112145179471409</v>
      </c>
      <c r="H34" s="19">
        <v>0.84448760764066932</v>
      </c>
      <c r="I34" s="19">
        <v>0.89892233650464548</v>
      </c>
      <c r="J34" s="19">
        <v>0.83638530216806017</v>
      </c>
      <c r="K34" s="19">
        <v>0.74521678962066384</v>
      </c>
      <c r="L34" s="19">
        <v>0.85638510566110893</v>
      </c>
      <c r="M34" s="19">
        <v>0.87386864736666492</v>
      </c>
      <c r="N34" s="19">
        <v>0.81262747417994519</v>
      </c>
      <c r="O34" s="19">
        <v>0.80486208565575146</v>
      </c>
      <c r="P34" s="19">
        <v>0.80791531674617811</v>
      </c>
    </row>
    <row r="35" spans="1:31" ht="16.5" customHeight="1">
      <c r="A35" s="21" t="s">
        <v>79</v>
      </c>
      <c r="C35" s="18" t="s">
        <v>5</v>
      </c>
      <c r="D35" s="20">
        <v>211.99502451279776</v>
      </c>
      <c r="E35" s="20">
        <v>195.84625886992728</v>
      </c>
      <c r="F35" s="20">
        <v>218.48450915088605</v>
      </c>
      <c r="G35" s="20">
        <v>243.25644551331749</v>
      </c>
      <c r="H35" s="20">
        <v>264.05001240428879</v>
      </c>
      <c r="I35" s="20">
        <v>318.44358202870291</v>
      </c>
      <c r="J35" s="20">
        <v>240.3631582129027</v>
      </c>
      <c r="K35" s="20">
        <v>196.97952392920308</v>
      </c>
      <c r="L35" s="20">
        <v>283.4834136609357</v>
      </c>
      <c r="M35" s="20">
        <v>266.3589059533187</v>
      </c>
      <c r="N35" s="20">
        <v>227.59788323472688</v>
      </c>
      <c r="O35" s="20">
        <v>238.7943525539622</v>
      </c>
      <c r="P35" s="46">
        <v>244.63098692723472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D35" s="22"/>
      <c r="AE35" s="22"/>
    </row>
    <row r="36" spans="1:31" ht="16.5" customHeight="1">
      <c r="A36" s="21" t="s">
        <v>80</v>
      </c>
      <c r="C36" s="18" t="s">
        <v>6</v>
      </c>
      <c r="D36" s="20">
        <v>146.66250499432186</v>
      </c>
      <c r="E36" s="20">
        <v>136.94299047489611</v>
      </c>
      <c r="F36" s="20">
        <v>171.88128311782822</v>
      </c>
      <c r="G36" s="20">
        <v>204.60821460858338</v>
      </c>
      <c r="H36" s="20">
        <v>222.98696327278691</v>
      </c>
      <c r="I36" s="20">
        <v>286.25604880215036</v>
      </c>
      <c r="J36" s="20">
        <v>201.03621271196786</v>
      </c>
      <c r="K36" s="20">
        <v>146.79244844352746</v>
      </c>
      <c r="L36" s="20">
        <v>242.77097316119227</v>
      </c>
      <c r="M36" s="20">
        <v>232.76269685949134</v>
      </c>
      <c r="N36" s="20">
        <v>184.9522929817382</v>
      </c>
      <c r="O36" s="20">
        <v>192.19652063939682</v>
      </c>
      <c r="P36" s="46">
        <v>197.641121289247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31" ht="6" customHeight="1"/>
    <row r="38" spans="1:31" ht="6" customHeight="1">
      <c r="D38" s="23"/>
      <c r="E38" s="23"/>
      <c r="F38" s="23"/>
      <c r="G38" s="23"/>
      <c r="H38" s="23"/>
      <c r="I38" s="23"/>
      <c r="J38" s="23"/>
    </row>
    <row r="39" spans="1:31" ht="16.5" customHeight="1">
      <c r="C39" s="24" t="s">
        <v>64</v>
      </c>
    </row>
    <row r="40" spans="1:31" ht="16.5" customHeight="1">
      <c r="A40" s="21" t="s">
        <v>81</v>
      </c>
      <c r="C40" s="25" t="s">
        <v>7</v>
      </c>
      <c r="D40" s="26">
        <v>4.1055309685875674</v>
      </c>
      <c r="E40" s="26">
        <v>3.194004444757248</v>
      </c>
      <c r="F40" s="26">
        <v>0.92402202435359904</v>
      </c>
      <c r="G40" s="26">
        <v>4.5464297928762276</v>
      </c>
      <c r="H40" s="26">
        <v>3.6945442847575283</v>
      </c>
      <c r="I40" s="26">
        <v>9.5291234374963665</v>
      </c>
      <c r="J40" s="26">
        <v>11.535922603747984</v>
      </c>
      <c r="K40" s="26">
        <v>2.7967312706378422</v>
      </c>
      <c r="L40" s="26">
        <v>2.2867574167746874</v>
      </c>
      <c r="M40" s="26">
        <v>1.7938131732979756</v>
      </c>
      <c r="N40" s="26">
        <v>1.0799002397082869</v>
      </c>
      <c r="O40" s="26">
        <v>3.993944803336158</v>
      </c>
      <c r="P40" s="26">
        <v>4.1390981486004508</v>
      </c>
    </row>
    <row r="41" spans="1:31" ht="16.5" customHeight="1">
      <c r="A41" s="21" t="s">
        <v>82</v>
      </c>
      <c r="C41" s="25" t="s">
        <v>8</v>
      </c>
      <c r="D41" s="47">
        <v>2.1844878683389579E-2</v>
      </c>
      <c r="E41" s="47">
        <v>-1.3695701167366625E-2</v>
      </c>
      <c r="F41" s="47">
        <v>-9.2496705772763255E-3</v>
      </c>
      <c r="G41" s="47">
        <v>4.1096552069044501E-2</v>
      </c>
      <c r="H41" s="47">
        <v>2.370713485721776E-2</v>
      </c>
      <c r="I41" s="47">
        <v>0.16669175049436524</v>
      </c>
      <c r="J41" s="47">
        <v>-0.16562662485297641</v>
      </c>
      <c r="K41" s="47">
        <v>-0.35772109614114544</v>
      </c>
      <c r="L41" s="47">
        <v>5.9635419424440395E-2</v>
      </c>
      <c r="M41" s="47">
        <v>5.4374869258682068E-3</v>
      </c>
      <c r="N41" s="47">
        <v>4.1862255383815938E-2</v>
      </c>
      <c r="O41" s="47">
        <v>7.023583793544752E-2</v>
      </c>
      <c r="P41" s="47">
        <v>-1.2699803636662454E-2</v>
      </c>
    </row>
    <row r="42" spans="1:31" ht="16.5" customHeight="1">
      <c r="A42" s="21" t="s">
        <v>83</v>
      </c>
      <c r="C42" s="25" t="s">
        <v>9</v>
      </c>
      <c r="D42" s="47">
        <v>8.6310769335676829E-2</v>
      </c>
      <c r="E42" s="47">
        <v>3.3513555893681879E-2</v>
      </c>
      <c r="F42" s="47">
        <v>2.525571526168946E-3</v>
      </c>
      <c r="G42" s="47">
        <v>0.10058539545578848</v>
      </c>
      <c r="H42" s="47">
        <v>7.0542229162433356E-2</v>
      </c>
      <c r="I42" s="47">
        <v>0.30503320684799795</v>
      </c>
      <c r="J42" s="47">
        <v>-3.2132608520329065E-2</v>
      </c>
      <c r="K42" s="47">
        <v>-0.33267706958261889</v>
      </c>
      <c r="L42" s="47">
        <v>8.8706543460723264E-2</v>
      </c>
      <c r="M42" s="47">
        <v>2.6508905411748218E-2</v>
      </c>
      <c r="N42" s="47">
        <v>5.5894025755231391E-2</v>
      </c>
      <c r="O42" s="47">
        <v>0.12611682057380569</v>
      </c>
      <c r="P42" s="47">
        <v>4.0612690525617667E-2</v>
      </c>
    </row>
    <row r="43" spans="1:3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P30</f>
        <v>Source : MKG_destination - Décembre 2025</v>
      </c>
    </row>
    <row r="44" spans="1:31">
      <c r="P44" s="48"/>
    </row>
    <row r="45" spans="1:31">
      <c r="P45" s="48"/>
    </row>
    <row r="46" spans="1:31" ht="48" customHeight="1">
      <c r="C46" s="15" t="s">
        <v>17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</row>
    <row r="47" spans="1:31" ht="16.5" customHeight="1">
      <c r="A47" s="21" t="s">
        <v>84</v>
      </c>
      <c r="C47" s="18" t="s">
        <v>4</v>
      </c>
      <c r="D47" s="19">
        <v>0.63991872333531352</v>
      </c>
      <c r="E47" s="19">
        <v>0.58813285604780796</v>
      </c>
      <c r="F47" s="19">
        <v>0.69980758167860191</v>
      </c>
      <c r="G47" s="19">
        <v>0.75583640991694934</v>
      </c>
      <c r="H47" s="19">
        <v>0.79053434905699083</v>
      </c>
      <c r="I47" s="19">
        <v>0.86103985234443192</v>
      </c>
      <c r="J47" s="19">
        <v>0.79953145698605466</v>
      </c>
      <c r="K47" s="19">
        <v>0.70313408857989645</v>
      </c>
      <c r="L47" s="19">
        <v>0.79761229911827181</v>
      </c>
      <c r="M47" s="19">
        <v>0.79821310988599536</v>
      </c>
      <c r="N47" s="19">
        <v>0.71962205806562451</v>
      </c>
      <c r="O47" s="19">
        <v>0.75501476876956308</v>
      </c>
      <c r="P47" s="19">
        <v>0.74392396037079678</v>
      </c>
    </row>
    <row r="48" spans="1:31" ht="16.5" customHeight="1">
      <c r="A48" s="21" t="s">
        <v>85</v>
      </c>
      <c r="C48" s="18" t="s">
        <v>5</v>
      </c>
      <c r="D48" s="20">
        <v>581.73430877980115</v>
      </c>
      <c r="E48" s="20">
        <v>512.15677542690571</v>
      </c>
      <c r="F48" s="20">
        <v>554.10118953236906</v>
      </c>
      <c r="G48" s="20">
        <v>598.45494773797373</v>
      </c>
      <c r="H48" s="20">
        <v>670.90802871681535</v>
      </c>
      <c r="I48" s="20">
        <v>858.46814948026292</v>
      </c>
      <c r="J48" s="20">
        <v>682.49284255352143</v>
      </c>
      <c r="K48" s="20">
        <v>580.81838132195367</v>
      </c>
      <c r="L48" s="20">
        <v>710.01023089367982</v>
      </c>
      <c r="M48" s="20">
        <v>710.65788872444364</v>
      </c>
      <c r="N48" s="20">
        <v>576.28103174378782</v>
      </c>
      <c r="O48" s="20">
        <v>643.35810340454577</v>
      </c>
      <c r="P48" s="46">
        <v>649.38433757773566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D48" s="22"/>
      <c r="AE48" s="22"/>
    </row>
    <row r="49" spans="1:31" ht="16.5" customHeight="1">
      <c r="A49" s="21" t="s">
        <v>86</v>
      </c>
      <c r="C49" s="18" t="s">
        <v>6</v>
      </c>
      <c r="D49" s="20">
        <v>372.26267619472139</v>
      </c>
      <c r="E49" s="20">
        <v>301.21622707606178</v>
      </c>
      <c r="F49" s="20">
        <v>387.76421345188385</v>
      </c>
      <c r="G49" s="20">
        <v>452.33403919530565</v>
      </c>
      <c r="H49" s="20">
        <v>530.37584175875656</v>
      </c>
      <c r="I49" s="20">
        <v>739.17528867088333</v>
      </c>
      <c r="J49" s="20">
        <v>545.67449678937101</v>
      </c>
      <c r="K49" s="20">
        <v>408.39320318126266</v>
      </c>
      <c r="L49" s="20">
        <v>566.31289266060298</v>
      </c>
      <c r="M49" s="20">
        <v>567.25644342375381</v>
      </c>
      <c r="N49" s="20">
        <v>414.70454208764602</v>
      </c>
      <c r="O49" s="20">
        <v>485.74486967800777</v>
      </c>
      <c r="P49" s="46">
        <v>483.09256821359554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1:31" ht="6" customHeight="1"/>
    <row r="51" spans="1:31" ht="6" customHeight="1">
      <c r="D51" s="23"/>
      <c r="E51" s="23"/>
      <c r="F51" s="23"/>
      <c r="G51" s="23"/>
      <c r="H51" s="23"/>
      <c r="I51" s="23"/>
      <c r="J51" s="23"/>
    </row>
    <row r="52" spans="1:31" ht="16.5" customHeight="1">
      <c r="C52" s="24" t="s">
        <v>64</v>
      </c>
    </row>
    <row r="53" spans="1:31" ht="16.5" customHeight="1">
      <c r="A53" s="21" t="s">
        <v>87</v>
      </c>
      <c r="C53" s="25" t="s">
        <v>7</v>
      </c>
      <c r="D53" s="26">
        <v>5.0184486753760638</v>
      </c>
      <c r="E53" s="26">
        <v>1.8027369044814057</v>
      </c>
      <c r="F53" s="26">
        <v>0.88326146166782804</v>
      </c>
      <c r="G53" s="26">
        <v>5.191226989879139</v>
      </c>
      <c r="H53" s="26">
        <v>4.2903442494682809</v>
      </c>
      <c r="I53" s="26">
        <v>12.290919009231372</v>
      </c>
      <c r="J53" s="26">
        <v>14.206076957212622</v>
      </c>
      <c r="K53" s="26">
        <v>3.0383035513019463</v>
      </c>
      <c r="L53" s="26">
        <v>2.3502939700503545</v>
      </c>
      <c r="M53" s="26">
        <v>1.8251791018345731</v>
      </c>
      <c r="N53" s="26">
        <v>-1.563009876017396</v>
      </c>
      <c r="O53" s="26">
        <v>1.4399589393819578</v>
      </c>
      <c r="P53" s="26">
        <v>4.4272639296084604</v>
      </c>
    </row>
    <row r="54" spans="1:31" ht="16.5" customHeight="1">
      <c r="A54" s="21" t="s">
        <v>88</v>
      </c>
      <c r="C54" s="25" t="s">
        <v>8</v>
      </c>
      <c r="D54" s="47">
        <v>9.9256863580775789E-2</v>
      </c>
      <c r="E54" s="47">
        <v>3.3977120348187118E-2</v>
      </c>
      <c r="F54" s="47">
        <v>3.4779139044981422E-2</v>
      </c>
      <c r="G54" s="47">
        <v>8.7372350287413747E-2</v>
      </c>
      <c r="H54" s="47">
        <v>5.1782774702836321E-2</v>
      </c>
      <c r="I54" s="47">
        <v>0.15817134698866231</v>
      </c>
      <c r="J54" s="47">
        <v>-0.23082040162555506</v>
      </c>
      <c r="K54" s="47">
        <v>-0.31504877931128061</v>
      </c>
      <c r="L54" s="47">
        <v>4.2453214340091083E-2</v>
      </c>
      <c r="M54" s="47">
        <v>8.6053340948832435E-2</v>
      </c>
      <c r="N54" s="47">
        <v>9.8689328066813742E-2</v>
      </c>
      <c r="O54" s="47">
        <v>7.3990842891613173E-2</v>
      </c>
      <c r="P54" s="47">
        <v>8.9665625646211389E-3</v>
      </c>
    </row>
    <row r="55" spans="1:31" ht="16.5" customHeight="1">
      <c r="A55" s="21" t="s">
        <v>89</v>
      </c>
      <c r="C55" s="25" t="s">
        <v>9</v>
      </c>
      <c r="D55" s="47">
        <v>0.19280008709976681</v>
      </c>
      <c r="E55" s="47">
        <v>6.6672625929793394E-2</v>
      </c>
      <c r="F55" s="47">
        <v>4.8006543486890152E-2</v>
      </c>
      <c r="G55" s="47">
        <v>0.16756276246328738</v>
      </c>
      <c r="H55" s="47">
        <v>0.11214023370470061</v>
      </c>
      <c r="I55" s="47">
        <v>0.35102324913316263</v>
      </c>
      <c r="J55" s="47">
        <v>-6.4622504478151876E-2</v>
      </c>
      <c r="K55" s="47">
        <v>-0.28411475524992746</v>
      </c>
      <c r="L55" s="47">
        <v>7.4103413035090826E-2</v>
      </c>
      <c r="M55" s="47">
        <v>0.11146795848724134</v>
      </c>
      <c r="N55" s="47">
        <v>7.5333228332852276E-2</v>
      </c>
      <c r="O55" s="47">
        <v>9.487216909315932E-2</v>
      </c>
      <c r="P55" s="47">
        <v>7.2812097248409646E-2</v>
      </c>
    </row>
    <row r="56" spans="1:3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P43</f>
        <v>Source : MKG_destination - Décembre 2025</v>
      </c>
    </row>
    <row r="57" spans="1:31">
      <c r="P57" s="48"/>
    </row>
    <row r="59" spans="1:31" ht="48" customHeight="1">
      <c r="C59" s="15" t="s">
        <v>18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</row>
    <row r="60" spans="1:31" ht="16.5" customHeight="1">
      <c r="A60" s="21" t="s">
        <v>90</v>
      </c>
      <c r="C60" s="18" t="s">
        <v>4</v>
      </c>
      <c r="D60" s="19">
        <v>0.70113572350949926</v>
      </c>
      <c r="E60" s="19">
        <v>0.71574664677375155</v>
      </c>
      <c r="F60" s="19">
        <v>0.79539945398455991</v>
      </c>
      <c r="G60" s="19">
        <v>0.84488396681963351</v>
      </c>
      <c r="H60" s="19">
        <v>0.84280825025025319</v>
      </c>
      <c r="I60" s="19">
        <v>0.89681220349589119</v>
      </c>
      <c r="J60" s="19">
        <v>0.83365442740485141</v>
      </c>
      <c r="K60" s="19">
        <v>0.75047077809125573</v>
      </c>
      <c r="L60" s="19">
        <v>0.85351534325305201</v>
      </c>
      <c r="M60" s="19">
        <v>0.8736837184825641</v>
      </c>
      <c r="N60" s="19">
        <v>0.80448010724821806</v>
      </c>
      <c r="O60" s="19">
        <v>0.80457581311546711</v>
      </c>
      <c r="P60" s="19">
        <v>0.81021822512909614</v>
      </c>
    </row>
    <row r="61" spans="1:31" ht="16.5" customHeight="1">
      <c r="A61" s="21" t="s">
        <v>91</v>
      </c>
      <c r="C61" s="18" t="s">
        <v>5</v>
      </c>
      <c r="D61" s="20">
        <v>213.28226431953107</v>
      </c>
      <c r="E61" s="20">
        <v>190.81698799092072</v>
      </c>
      <c r="F61" s="20">
        <v>217.00573146406782</v>
      </c>
      <c r="G61" s="20">
        <v>239.63995322321537</v>
      </c>
      <c r="H61" s="20">
        <v>262.86623924670664</v>
      </c>
      <c r="I61" s="20">
        <v>327.11145798050256</v>
      </c>
      <c r="J61" s="20">
        <v>248.76683154213393</v>
      </c>
      <c r="K61" s="20">
        <v>201.12447224899361</v>
      </c>
      <c r="L61" s="20">
        <v>283.08643356091096</v>
      </c>
      <c r="M61" s="20">
        <v>272.51678931044063</v>
      </c>
      <c r="N61" s="20">
        <v>228.67372171712447</v>
      </c>
      <c r="O61" s="20">
        <v>238.76726621063361</v>
      </c>
      <c r="P61" s="46">
        <v>246.24944776741867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D61" s="22"/>
      <c r="AE61" s="22"/>
    </row>
    <row r="62" spans="1:31" ht="16.5" customHeight="1">
      <c r="A62" s="21" t="s">
        <v>92</v>
      </c>
      <c r="C62" s="18" t="s">
        <v>6</v>
      </c>
      <c r="D62" s="20">
        <v>149.53981470541865</v>
      </c>
      <c r="E62" s="20">
        <v>136.57661930196872</v>
      </c>
      <c r="F62" s="20">
        <v>172.60624031803957</v>
      </c>
      <c r="G62" s="20">
        <v>202.46795428770164</v>
      </c>
      <c r="H62" s="20">
        <v>221.54583514938128</v>
      </c>
      <c r="I62" s="20">
        <v>293.35754742024812</v>
      </c>
      <c r="J62" s="20">
        <v>207.38557050657678</v>
      </c>
      <c r="K62" s="20">
        <v>150.93803918189542</v>
      </c>
      <c r="L62" s="20">
        <v>241.61861451102325</v>
      </c>
      <c r="M62" s="20">
        <v>238.09348183367524</v>
      </c>
      <c r="N62" s="20">
        <v>183.96346017184146</v>
      </c>
      <c r="O62" s="20">
        <v>192.1063673567777</v>
      </c>
      <c r="P62" s="46">
        <v>199.51579050913804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31" ht="6" customHeight="1"/>
    <row r="64" spans="1:31" ht="6" customHeight="1">
      <c r="D64" s="23"/>
      <c r="E64" s="23"/>
      <c r="F64" s="23"/>
      <c r="G64" s="23"/>
      <c r="H64" s="23"/>
      <c r="I64" s="23"/>
      <c r="J64" s="23"/>
    </row>
    <row r="65" spans="1:31" ht="16.5" customHeight="1">
      <c r="C65" s="24" t="s">
        <v>64</v>
      </c>
    </row>
    <row r="66" spans="1:31" ht="16.5" customHeight="1">
      <c r="A66" s="21" t="s">
        <v>93</v>
      </c>
      <c r="C66" s="25" t="s">
        <v>7</v>
      </c>
      <c r="D66" s="26">
        <v>3.4847534875847463</v>
      </c>
      <c r="E66" s="26">
        <v>3.5869011366001957</v>
      </c>
      <c r="F66" s="26">
        <v>0.68274120245507275</v>
      </c>
      <c r="G66" s="26">
        <v>5.4838422115796037</v>
      </c>
      <c r="H66" s="26">
        <v>4.2546391353070483</v>
      </c>
      <c r="I66" s="26">
        <v>10.452117261903659</v>
      </c>
      <c r="J66" s="26">
        <v>11.607202676239758</v>
      </c>
      <c r="K66" s="26">
        <v>2.2837115655900742</v>
      </c>
      <c r="L66" s="26">
        <v>1.7530874942273456</v>
      </c>
      <c r="M66" s="26">
        <v>1.6468120495680361</v>
      </c>
      <c r="N66" s="26">
        <v>0.33879119592938878</v>
      </c>
      <c r="O66" s="26">
        <v>2.7851160125526131</v>
      </c>
      <c r="P66" s="26">
        <v>4.0658987705955436</v>
      </c>
    </row>
    <row r="67" spans="1:31" ht="16.5" customHeight="1">
      <c r="A67" s="21" t="s">
        <v>94</v>
      </c>
      <c r="C67" s="25" t="s">
        <v>8</v>
      </c>
      <c r="D67" s="47">
        <v>3.8568342517192766E-2</v>
      </c>
      <c r="E67" s="47">
        <v>-1.6922567899987695E-2</v>
      </c>
      <c r="F67" s="47">
        <v>-1.5369307296594359E-3</v>
      </c>
      <c r="G67" s="47">
        <v>4.5835395037072679E-2</v>
      </c>
      <c r="H67" s="47">
        <v>1.7038104650889618E-2</v>
      </c>
      <c r="I67" s="47">
        <v>0.17271694108063307</v>
      </c>
      <c r="J67" s="47">
        <v>-0.18003619804867133</v>
      </c>
      <c r="K67" s="47">
        <v>-0.35989468537177749</v>
      </c>
      <c r="L67" s="47">
        <v>5.3454823097870197E-2</v>
      </c>
      <c r="M67" s="47">
        <v>3.3051967506589452E-2</v>
      </c>
      <c r="N67" s="47">
        <v>4.7259047989123726E-2</v>
      </c>
      <c r="O67" s="47">
        <v>5.9010740854424037E-2</v>
      </c>
      <c r="P67" s="47">
        <v>-1.118171067714413E-2</v>
      </c>
    </row>
    <row r="68" spans="1:31" ht="16.5" customHeight="1">
      <c r="A68" s="21" t="s">
        <v>65</v>
      </c>
      <c r="C68" s="25" t="s">
        <v>9</v>
      </c>
      <c r="D68" s="47">
        <v>9.2886499666333222E-2</v>
      </c>
      <c r="E68" s="47">
        <v>3.4942670415297084E-2</v>
      </c>
      <c r="F68" s="47">
        <v>7.1077059078030747E-3</v>
      </c>
      <c r="G68" s="47">
        <v>0.11842863126395708</v>
      </c>
      <c r="H68" s="47">
        <v>7.1109532322193081E-2</v>
      </c>
      <c r="I68" s="47">
        <v>0.32742492723100147</v>
      </c>
      <c r="J68" s="47">
        <v>-4.7403541117451153E-2</v>
      </c>
      <c r="K68" s="47">
        <v>-0.33980468698825683</v>
      </c>
      <c r="L68" s="47">
        <v>7.5546124385298175E-2</v>
      </c>
      <c r="M68" s="47">
        <v>5.2898111602836417E-2</v>
      </c>
      <c r="N68" s="47">
        <v>5.1688028166469335E-2</v>
      </c>
      <c r="O68" s="47">
        <v>9.6983885655031354E-2</v>
      </c>
      <c r="P68" s="47">
        <v>4.1061636831263293E-2</v>
      </c>
    </row>
    <row r="69" spans="1:3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P56</f>
        <v>Source : MKG_destination - Décembre 2025</v>
      </c>
    </row>
    <row r="70" spans="1:31">
      <c r="A70" s="21" t="s">
        <v>65</v>
      </c>
      <c r="P70" s="48"/>
    </row>
    <row r="72" spans="1:31" ht="48" customHeight="1">
      <c r="C72" s="15" t="s">
        <v>19</v>
      </c>
      <c r="D72" s="16">
        <v>45658</v>
      </c>
      <c r="E72" s="16">
        <v>45689</v>
      </c>
      <c r="F72" s="16">
        <v>45717</v>
      </c>
      <c r="G72" s="16">
        <v>45748</v>
      </c>
      <c r="H72" s="16">
        <v>45778</v>
      </c>
      <c r="I72" s="16">
        <v>45809</v>
      </c>
      <c r="J72" s="16">
        <v>45839</v>
      </c>
      <c r="K72" s="16">
        <v>45870</v>
      </c>
      <c r="L72" s="16">
        <v>45901</v>
      </c>
      <c r="M72" s="16">
        <v>45931</v>
      </c>
      <c r="N72" s="16">
        <v>45962</v>
      </c>
      <c r="O72" s="16">
        <v>45992</v>
      </c>
      <c r="P72" s="17" t="s">
        <v>3</v>
      </c>
    </row>
    <row r="73" spans="1:31" ht="16.5" customHeight="1">
      <c r="A73" s="21" t="s">
        <v>95</v>
      </c>
      <c r="C73" s="18" t="s">
        <v>4</v>
      </c>
      <c r="D73" s="19">
        <v>0.76649232859829031</v>
      </c>
      <c r="E73" s="19">
        <v>0.78369204529143055</v>
      </c>
      <c r="F73" s="19">
        <v>0.83577572712771508</v>
      </c>
      <c r="G73" s="19">
        <v>0.86921427875401958</v>
      </c>
      <c r="H73" s="19">
        <v>0.86040116714279169</v>
      </c>
      <c r="I73" s="19">
        <v>0.8984742904416444</v>
      </c>
      <c r="J73" s="19">
        <v>0.84580951353683531</v>
      </c>
      <c r="K73" s="19">
        <v>0.82329345753148298</v>
      </c>
      <c r="L73" s="19">
        <v>0.87775057224663633</v>
      </c>
      <c r="M73" s="19">
        <v>0.88806068312360242</v>
      </c>
      <c r="N73" s="19">
        <v>0.83929034719572682</v>
      </c>
      <c r="O73" s="19">
        <v>0.82815369078222545</v>
      </c>
      <c r="P73" s="19">
        <v>0.84349608017614852</v>
      </c>
    </row>
    <row r="74" spans="1:31" ht="16.5" customHeight="1">
      <c r="A74" s="21" t="s">
        <v>96</v>
      </c>
      <c r="C74" s="18" t="s">
        <v>5</v>
      </c>
      <c r="D74" s="20">
        <v>178.39426434559823</v>
      </c>
      <c r="E74" s="20">
        <v>164.27792677301622</v>
      </c>
      <c r="F74" s="20">
        <v>177.46655119714652</v>
      </c>
      <c r="G74" s="20">
        <v>211.19076667920069</v>
      </c>
      <c r="H74" s="20">
        <v>224.83339237917474</v>
      </c>
      <c r="I74" s="20">
        <v>265.35368375605361</v>
      </c>
      <c r="J74" s="20">
        <v>219.18948886732448</v>
      </c>
      <c r="K74" s="20">
        <v>187.56307420988838</v>
      </c>
      <c r="L74" s="20">
        <v>234.97497227948526</v>
      </c>
      <c r="M74" s="20">
        <v>223.14131384284175</v>
      </c>
      <c r="N74" s="20">
        <v>182.14437462922427</v>
      </c>
      <c r="O74" s="20">
        <v>203.72320157250354</v>
      </c>
      <c r="P74" s="46">
        <v>207.19694623957093</v>
      </c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D74" s="22"/>
      <c r="AE74" s="22"/>
    </row>
    <row r="75" spans="1:31" ht="16.5" customHeight="1">
      <c r="A75" s="21" t="s">
        <v>97</v>
      </c>
      <c r="C75" s="18" t="s">
        <v>6</v>
      </c>
      <c r="D75" s="20">
        <v>136.73783508683655</v>
      </c>
      <c r="E75" s="20">
        <v>128.74330442898093</v>
      </c>
      <c r="F75" s="20">
        <v>148.322235867643</v>
      </c>
      <c r="G75" s="20">
        <v>183.57002993856986</v>
      </c>
      <c r="H75" s="20">
        <v>193.44691321571517</v>
      </c>
      <c r="I75" s="20">
        <v>238.41346272879679</v>
      </c>
      <c r="J75" s="20">
        <v>185.39255495125931</v>
      </c>
      <c r="K75" s="20">
        <v>154.41945187149312</v>
      </c>
      <c r="L75" s="20">
        <v>206.24941638195568</v>
      </c>
      <c r="M75" s="20">
        <v>198.16302760437219</v>
      </c>
      <c r="N75" s="20">
        <v>152.8720154223102</v>
      </c>
      <c r="O75" s="20">
        <v>168.71412128024008</v>
      </c>
      <c r="P75" s="46">
        <v>174.76981197754625</v>
      </c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</row>
    <row r="76" spans="1:31" ht="6" customHeight="1"/>
    <row r="77" spans="1:31" ht="6" customHeight="1">
      <c r="D77" s="23"/>
      <c r="E77" s="23"/>
      <c r="F77" s="23"/>
      <c r="G77" s="23"/>
      <c r="H77" s="23"/>
      <c r="I77" s="23"/>
      <c r="J77" s="23"/>
    </row>
    <row r="78" spans="1:31" ht="16.5" customHeight="1">
      <c r="C78" s="24" t="s">
        <v>64</v>
      </c>
    </row>
    <row r="79" spans="1:31" ht="16.5" customHeight="1">
      <c r="A79" s="21" t="s">
        <v>98</v>
      </c>
      <c r="C79" s="25" t="s">
        <v>7</v>
      </c>
      <c r="D79" s="26">
        <v>6.6530009939746115</v>
      </c>
      <c r="E79" s="26">
        <v>5.3840116048356705</v>
      </c>
      <c r="F79" s="26">
        <v>4.0063904056719446</v>
      </c>
      <c r="G79" s="26">
        <v>10.677680143574953</v>
      </c>
      <c r="H79" s="26">
        <v>10.389927323341407</v>
      </c>
      <c r="I79" s="26">
        <v>15.332393574266767</v>
      </c>
      <c r="J79" s="26">
        <v>14.121515448732858</v>
      </c>
      <c r="K79" s="26">
        <v>7.3966640715133591</v>
      </c>
      <c r="L79" s="26">
        <v>4.0481533913893974</v>
      </c>
      <c r="M79" s="26">
        <v>2.1126741791411607</v>
      </c>
      <c r="N79" s="26">
        <v>1.3808399990327125</v>
      </c>
      <c r="O79" s="26">
        <v>1.9966450722960882</v>
      </c>
      <c r="P79" s="26">
        <v>6.9309372262766678</v>
      </c>
    </row>
    <row r="80" spans="1:31" ht="16.5" customHeight="1">
      <c r="A80" s="21" t="s">
        <v>99</v>
      </c>
      <c r="C80" s="25" t="s">
        <v>8</v>
      </c>
      <c r="D80" s="47">
        <v>2.7945265396181806E-2</v>
      </c>
      <c r="E80" s="47">
        <v>-3.699145869400533E-2</v>
      </c>
      <c r="F80" s="47">
        <v>-4.5316455895525465E-2</v>
      </c>
      <c r="G80" s="47">
        <v>3.5838647627166598E-2</v>
      </c>
      <c r="H80" s="47">
        <v>-5.73402477202134E-3</v>
      </c>
      <c r="I80" s="47">
        <v>0.10592900342500244</v>
      </c>
      <c r="J80" s="47">
        <v>-0.15945583606012659</v>
      </c>
      <c r="K80" s="47">
        <v>-0.26649495716758143</v>
      </c>
      <c r="L80" s="47">
        <v>4.3122604337236359E-2</v>
      </c>
      <c r="M80" s="47">
        <v>1.7692475200503655E-3</v>
      </c>
      <c r="N80" s="47">
        <v>2.4588363231106358E-2</v>
      </c>
      <c r="O80" s="47">
        <v>6.853130954618325E-2</v>
      </c>
      <c r="P80" s="47">
        <v>-1.9313691069373196E-2</v>
      </c>
    </row>
    <row r="81" spans="1:31" ht="16.5" customHeight="1">
      <c r="A81" s="21" t="s">
        <v>100</v>
      </c>
      <c r="C81" s="25" t="s">
        <v>9</v>
      </c>
      <c r="D81" s="47">
        <v>0.1256493944632846</v>
      </c>
      <c r="E81" s="47">
        <v>3.4048281754780474E-2</v>
      </c>
      <c r="F81" s="47">
        <v>2.751637108187488E-3</v>
      </c>
      <c r="G81" s="47">
        <v>0.18090436237428076</v>
      </c>
      <c r="H81" s="47">
        <v>0.13082017695384152</v>
      </c>
      <c r="I81" s="47">
        <v>0.33348762483314509</v>
      </c>
      <c r="J81" s="47">
        <v>9.0064464428356583E-3</v>
      </c>
      <c r="K81" s="47">
        <v>-0.19409009623328843</v>
      </c>
      <c r="L81" s="47">
        <v>9.3557053899487652E-2</v>
      </c>
      <c r="M81" s="47">
        <v>2.6181857544766318E-2</v>
      </c>
      <c r="N81" s="47">
        <v>4.1727352148824615E-2</v>
      </c>
      <c r="O81" s="47">
        <v>9.4929620086733335E-2</v>
      </c>
      <c r="P81" s="47">
        <v>6.8482639924049238E-2</v>
      </c>
    </row>
    <row r="82" spans="1:31"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9" t="str">
        <f>P69</f>
        <v>Source : MKG_destination - Décembre 2025</v>
      </c>
    </row>
    <row r="83" spans="1:31">
      <c r="P83" s="48"/>
    </row>
    <row r="85" spans="1:31" ht="48" customHeight="1">
      <c r="C85" s="15" t="s">
        <v>20</v>
      </c>
      <c r="D85" s="16">
        <v>45658</v>
      </c>
      <c r="E85" s="16">
        <v>45689</v>
      </c>
      <c r="F85" s="16">
        <v>45717</v>
      </c>
      <c r="G85" s="16">
        <v>45748</v>
      </c>
      <c r="H85" s="16">
        <v>45778</v>
      </c>
      <c r="I85" s="16">
        <v>45809</v>
      </c>
      <c r="J85" s="16">
        <v>45839</v>
      </c>
      <c r="K85" s="16">
        <v>45870</v>
      </c>
      <c r="L85" s="16">
        <v>45901</v>
      </c>
      <c r="M85" s="16">
        <v>45931</v>
      </c>
      <c r="N85" s="16">
        <v>45962</v>
      </c>
      <c r="O85" s="16">
        <v>45992</v>
      </c>
      <c r="P85" s="17" t="s">
        <v>3</v>
      </c>
    </row>
    <row r="86" spans="1:31" ht="16.5" customHeight="1">
      <c r="A86" s="21" t="s">
        <v>101</v>
      </c>
      <c r="C86" s="18" t="s">
        <v>4</v>
      </c>
      <c r="D86" s="19">
        <v>0.706625758807922</v>
      </c>
      <c r="E86" s="19">
        <v>0.72185992108482933</v>
      </c>
      <c r="F86" s="19">
        <v>0.79907465946704082</v>
      </c>
      <c r="G86" s="19">
        <v>0.84709033340438744</v>
      </c>
      <c r="H86" s="19">
        <v>0.84426910046511938</v>
      </c>
      <c r="I86" s="19">
        <v>0.89696766569689101</v>
      </c>
      <c r="J86" s="19">
        <v>0.83433287411261237</v>
      </c>
      <c r="K86" s="19">
        <v>0.75595871367796719</v>
      </c>
      <c r="L86" s="19">
        <v>0.85554468460073319</v>
      </c>
      <c r="M86" s="19">
        <v>0.87505191200096177</v>
      </c>
      <c r="N86" s="19">
        <v>0.8075143714115528</v>
      </c>
      <c r="O86" s="19">
        <v>0.80656699384985553</v>
      </c>
      <c r="P86" s="19">
        <v>0.81302892780963598</v>
      </c>
    </row>
    <row r="87" spans="1:31" ht="16.5" customHeight="1">
      <c r="A87" s="21" t="s">
        <v>102</v>
      </c>
      <c r="C87" s="18" t="s">
        <v>5</v>
      </c>
      <c r="D87" s="20">
        <v>209.96905975423095</v>
      </c>
      <c r="E87" s="20">
        <v>188.17666814522332</v>
      </c>
      <c r="F87" s="20">
        <v>213.24942315095245</v>
      </c>
      <c r="G87" s="20">
        <v>236.95380856680811</v>
      </c>
      <c r="H87" s="20">
        <v>259.32832782623831</v>
      </c>
      <c r="I87" s="20">
        <v>321.63412415854503</v>
      </c>
      <c r="J87" s="20">
        <v>246.02213761688409</v>
      </c>
      <c r="K87" s="20">
        <v>199.83764691727342</v>
      </c>
      <c r="L87" s="20">
        <v>278.7517388570455</v>
      </c>
      <c r="M87" s="20">
        <v>268.02117415028414</v>
      </c>
      <c r="N87" s="20">
        <v>224.19032139755959</v>
      </c>
      <c r="O87" s="20">
        <v>235.43422141340642</v>
      </c>
      <c r="P87" s="46">
        <v>242.60325376199847</v>
      </c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D87" s="22"/>
      <c r="AE87" s="22"/>
    </row>
    <row r="88" spans="1:31" ht="16.5" customHeight="1">
      <c r="A88" s="21" t="s">
        <v>103</v>
      </c>
      <c r="C88" s="18" t="s">
        <v>6</v>
      </c>
      <c r="D88" s="20">
        <v>148.36954617501937</v>
      </c>
      <c r="E88" s="20">
        <v>135.83719481731703</v>
      </c>
      <c r="F88" s="20">
        <v>170.40221018589023</v>
      </c>
      <c r="G88" s="20">
        <v>200.72128070029686</v>
      </c>
      <c r="H88" s="20">
        <v>218.94289405898184</v>
      </c>
      <c r="I88" s="20">
        <v>288.49540955495416</v>
      </c>
      <c r="J88" s="20">
        <v>205.26435717322357</v>
      </c>
      <c r="K88" s="20">
        <v>151.0690105080138</v>
      </c>
      <c r="L88" s="20">
        <v>238.48456850235692</v>
      </c>
      <c r="M88" s="20">
        <v>234.53244089694888</v>
      </c>
      <c r="N88" s="20">
        <v>181.03690645990434</v>
      </c>
      <c r="O88" s="20">
        <v>189.8934722147925</v>
      </c>
      <c r="P88" s="46">
        <v>197.24346328924665</v>
      </c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</row>
    <row r="89" spans="1:31" ht="6" customHeight="1"/>
    <row r="90" spans="1:31" ht="6" customHeight="1">
      <c r="D90" s="23"/>
      <c r="E90" s="23"/>
      <c r="F90" s="23"/>
      <c r="G90" s="23"/>
      <c r="H90" s="23"/>
      <c r="I90" s="23"/>
      <c r="J90" s="23"/>
    </row>
    <row r="91" spans="1:31" ht="16.5" customHeight="1">
      <c r="C91" s="24" t="s">
        <v>64</v>
      </c>
    </row>
    <row r="92" spans="1:31" ht="16.5" customHeight="1">
      <c r="A92" s="21" t="s">
        <v>104</v>
      </c>
      <c r="C92" s="25" t="s">
        <v>7</v>
      </c>
      <c r="D92" s="26">
        <v>3.7399352320964585</v>
      </c>
      <c r="E92" s="26">
        <v>3.8197556418170464</v>
      </c>
      <c r="F92" s="26">
        <v>1.0940296393998294</v>
      </c>
      <c r="G92" s="26">
        <v>6.0195093620139968</v>
      </c>
      <c r="H92" s="26">
        <v>4.818918628121482</v>
      </c>
      <c r="I92" s="26">
        <v>10.918288672396914</v>
      </c>
      <c r="J92" s="26">
        <v>11.854038986286429</v>
      </c>
      <c r="K92" s="26">
        <v>2.6882370508731213</v>
      </c>
      <c r="L92" s="26">
        <v>1.9514977627652197</v>
      </c>
      <c r="M92" s="26">
        <v>1.7077811676214361</v>
      </c>
      <c r="N92" s="26">
        <v>0.41784097447850055</v>
      </c>
      <c r="O92" s="26">
        <v>2.7068976221492846</v>
      </c>
      <c r="P92" s="26">
        <v>4.3373977459160269</v>
      </c>
    </row>
    <row r="93" spans="1:31" ht="16.5" customHeight="1">
      <c r="A93" s="21" t="s">
        <v>105</v>
      </c>
      <c r="C93" s="25" t="s">
        <v>8</v>
      </c>
      <c r="D93" s="47">
        <v>3.709885403132307E-2</v>
      </c>
      <c r="E93" s="47">
        <v>-2.0214528308127422E-2</v>
      </c>
      <c r="F93" s="47">
        <v>-6.4568834923010021E-3</v>
      </c>
      <c r="G93" s="47">
        <v>4.3828491061834285E-2</v>
      </c>
      <c r="H93" s="47">
        <v>1.4394833081594394E-2</v>
      </c>
      <c r="I93" s="47">
        <v>0.16753630543662301</v>
      </c>
      <c r="J93" s="47">
        <v>-0.17880263965943577</v>
      </c>
      <c r="K93" s="47">
        <v>-0.35272903401154276</v>
      </c>
      <c r="L93" s="47">
        <v>5.3026719643881393E-2</v>
      </c>
      <c r="M93" s="47">
        <v>3.0787815301332566E-2</v>
      </c>
      <c r="N93" s="47">
        <v>4.4645021093122628E-2</v>
      </c>
      <c r="O93" s="47">
        <v>6.0040986470645041E-2</v>
      </c>
      <c r="P93" s="47">
        <v>-1.2415704701115637E-2</v>
      </c>
    </row>
    <row r="94" spans="1:31" ht="16.5" customHeight="1">
      <c r="A94" s="21" t="s">
        <v>106</v>
      </c>
      <c r="C94" s="25" t="s">
        <v>9</v>
      </c>
      <c r="D94" s="47">
        <v>9.5056557220582816E-2</v>
      </c>
      <c r="E94" s="47">
        <v>3.4528006555411661E-2</v>
      </c>
      <c r="F94" s="47">
        <v>7.3347447935521171E-3</v>
      </c>
      <c r="G94" s="47">
        <v>0.12367819730743834</v>
      </c>
      <c r="H94" s="47">
        <v>7.5799298516679325E-2</v>
      </c>
      <c r="I94" s="47">
        <v>0.32935078520964489</v>
      </c>
      <c r="J94" s="47">
        <v>-4.2806443288141094E-2</v>
      </c>
      <c r="K94" s="47">
        <v>-0.32886297651253127</v>
      </c>
      <c r="L94" s="47">
        <v>7.7606938150198035E-2</v>
      </c>
      <c r="M94" s="47">
        <v>5.1305451184734618E-2</v>
      </c>
      <c r="N94" s="47">
        <v>5.0078557177976046E-2</v>
      </c>
      <c r="O94" s="47">
        <v>9.6852143917695921E-2</v>
      </c>
      <c r="P94" s="47">
        <v>4.3239701586869073E-2</v>
      </c>
    </row>
    <row r="95" spans="1:31"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9" t="str">
        <f>P82</f>
        <v>Source : MKG_destination - Décembre 2025</v>
      </c>
    </row>
    <row r="96" spans="1:31" s="49" customFormat="1"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</row>
    <row r="97" spans="1:31" ht="24">
      <c r="C97" s="42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</row>
    <row r="98" spans="1:31" ht="24.6">
      <c r="B98" s="43" t="s">
        <v>21</v>
      </c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1:31" ht="24">
      <c r="C99" s="4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</row>
    <row r="100" spans="1:31" ht="48" customHeight="1">
      <c r="C100" s="15" t="s">
        <v>22</v>
      </c>
      <c r="D100" s="16">
        <v>45658</v>
      </c>
      <c r="E100" s="16">
        <v>45689</v>
      </c>
      <c r="F100" s="16">
        <v>45717</v>
      </c>
      <c r="G100" s="16">
        <v>45748</v>
      </c>
      <c r="H100" s="16">
        <v>45778</v>
      </c>
      <c r="I100" s="16">
        <v>45809</v>
      </c>
      <c r="J100" s="16">
        <v>45839</v>
      </c>
      <c r="K100" s="16">
        <v>45870</v>
      </c>
      <c r="L100" s="16">
        <v>45901</v>
      </c>
      <c r="M100" s="16">
        <v>45931</v>
      </c>
      <c r="N100" s="16">
        <v>45962</v>
      </c>
      <c r="O100" s="16">
        <v>45992</v>
      </c>
      <c r="P100" s="17" t="s">
        <v>3</v>
      </c>
    </row>
    <row r="101" spans="1:31" ht="16.5" customHeight="1">
      <c r="A101" s="21" t="s">
        <v>107</v>
      </c>
      <c r="C101" s="18" t="s">
        <v>4</v>
      </c>
      <c r="D101" s="19">
        <v>0.72043421156026533</v>
      </c>
      <c r="E101" s="19">
        <v>0.77108869743877095</v>
      </c>
      <c r="F101" s="19">
        <v>0.81393415364150312</v>
      </c>
      <c r="G101" s="19">
        <v>0.85172287808553881</v>
      </c>
      <c r="H101" s="19">
        <v>0.83643087919051728</v>
      </c>
      <c r="I101" s="19">
        <v>0.90524834638864571</v>
      </c>
      <c r="J101" s="19">
        <v>0.82910329019839102</v>
      </c>
      <c r="K101" s="19">
        <v>0.76121520677711474</v>
      </c>
      <c r="L101" s="19">
        <v>0.85027502994277604</v>
      </c>
      <c r="M101" s="19">
        <v>0.88212358165823812</v>
      </c>
      <c r="N101" s="19">
        <v>0.81369803301912491</v>
      </c>
      <c r="O101" s="19">
        <v>0.82218906043735296</v>
      </c>
      <c r="P101" s="19">
        <v>0.82163130616013236</v>
      </c>
    </row>
    <row r="102" spans="1:31" ht="16.5" customHeight="1">
      <c r="A102" s="21" t="s">
        <v>108</v>
      </c>
      <c r="C102" s="18" t="s">
        <v>5</v>
      </c>
      <c r="D102" s="20">
        <v>118.49413462961809</v>
      </c>
      <c r="E102" s="20">
        <v>113.54003342959442</v>
      </c>
      <c r="F102" s="20">
        <v>129.29285777698863</v>
      </c>
      <c r="G102" s="20">
        <v>162.27169935253823</v>
      </c>
      <c r="H102" s="20">
        <v>147.52030809471023</v>
      </c>
      <c r="I102" s="20">
        <v>182.19973485022336</v>
      </c>
      <c r="J102" s="20">
        <v>131.17414523193628</v>
      </c>
      <c r="K102" s="20">
        <v>103.98469091992284</v>
      </c>
      <c r="L102" s="20">
        <v>163.49769449172439</v>
      </c>
      <c r="M102" s="20">
        <v>155.36624007124016</v>
      </c>
      <c r="N102" s="20">
        <v>138.32543468926195</v>
      </c>
      <c r="O102" s="20">
        <v>133.27396782286212</v>
      </c>
      <c r="P102" s="46">
        <v>141.03857728259479</v>
      </c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D102" s="22"/>
      <c r="AE102" s="22"/>
    </row>
    <row r="103" spans="1:31" ht="16.5" customHeight="1">
      <c r="A103" s="21" t="s">
        <v>109</v>
      </c>
      <c r="C103" s="18" t="s">
        <v>6</v>
      </c>
      <c r="D103" s="20">
        <v>85.367228456404845</v>
      </c>
      <c r="E103" s="20">
        <v>87.549436484380479</v>
      </c>
      <c r="F103" s="20">
        <v>105.23587276660449</v>
      </c>
      <c r="G103" s="20">
        <v>138.21051880437514</v>
      </c>
      <c r="H103" s="20">
        <v>123.39054099811446</v>
      </c>
      <c r="I103" s="20">
        <v>164.93600868561441</v>
      </c>
      <c r="J103" s="20">
        <v>108.75691540075996</v>
      </c>
      <c r="K103" s="20">
        <v>79.154728000263432</v>
      </c>
      <c r="L103" s="20">
        <v>139.0180070795258</v>
      </c>
      <c r="M103" s="20">
        <v>137.05222416041605</v>
      </c>
      <c r="N103" s="20">
        <v>112.55513412316787</v>
      </c>
      <c r="O103" s="20">
        <v>109.57639838503702</v>
      </c>
      <c r="P103" s="46">
        <v>115.88171047166513</v>
      </c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</row>
    <row r="104" spans="1:31" ht="6" customHeight="1"/>
    <row r="105" spans="1:31" ht="6" customHeight="1">
      <c r="D105" s="23"/>
      <c r="E105" s="23"/>
      <c r="F105" s="23"/>
      <c r="G105" s="23"/>
      <c r="H105" s="23"/>
      <c r="I105" s="23"/>
      <c r="J105" s="23"/>
    </row>
    <row r="106" spans="1:31" ht="16.5" customHeight="1">
      <c r="C106" s="24" t="s">
        <v>64</v>
      </c>
    </row>
    <row r="107" spans="1:31" ht="16.5" customHeight="1">
      <c r="A107" s="21" t="s">
        <v>110</v>
      </c>
      <c r="C107" s="25" t="s">
        <v>7</v>
      </c>
      <c r="D107" s="26">
        <v>-0.54727293244839492</v>
      </c>
      <c r="E107" s="26">
        <v>4.244034763948723</v>
      </c>
      <c r="F107" s="26">
        <v>0.17764716867956221</v>
      </c>
      <c r="G107" s="26">
        <v>4.445038567450732</v>
      </c>
      <c r="H107" s="26">
        <v>3.321323518658359</v>
      </c>
      <c r="I107" s="26">
        <v>9.5655084043406724</v>
      </c>
      <c r="J107" s="26">
        <v>9.0663656505869277</v>
      </c>
      <c r="K107" s="26">
        <v>2.034157183171692</v>
      </c>
      <c r="L107" s="26">
        <v>-0.68351467495266771</v>
      </c>
      <c r="M107" s="26">
        <v>0.80372888838025069</v>
      </c>
      <c r="N107" s="26">
        <v>-0.15021300095862111</v>
      </c>
      <c r="O107" s="26">
        <v>2.9106763269307057</v>
      </c>
      <c r="P107" s="26">
        <v>2.9128664327299547</v>
      </c>
    </row>
    <row r="108" spans="1:31" ht="16.5" customHeight="1">
      <c r="A108" s="21" t="s">
        <v>111</v>
      </c>
      <c r="C108" s="25" t="s">
        <v>8</v>
      </c>
      <c r="D108" s="47">
        <v>1.4335939776323414E-2</v>
      </c>
      <c r="E108" s="47">
        <v>-1.9578172649240666E-2</v>
      </c>
      <c r="F108" s="47">
        <v>-4.1738670508400744E-2</v>
      </c>
      <c r="G108" s="47">
        <v>0.17859829334536736</v>
      </c>
      <c r="H108" s="47">
        <v>-4.7404094316061407E-4</v>
      </c>
      <c r="I108" s="47">
        <v>0.14873309806200452</v>
      </c>
      <c r="J108" s="47">
        <v>-0.20324821201939636</v>
      </c>
      <c r="K108" s="47">
        <v>-0.4110803390989124</v>
      </c>
      <c r="L108" s="47">
        <v>3.7360167452140436E-2</v>
      </c>
      <c r="M108" s="47">
        <v>3.1174098022195285E-3</v>
      </c>
      <c r="N108" s="47">
        <v>6.7808256798343569E-2</v>
      </c>
      <c r="O108" s="47">
        <v>6.074482062309583E-2</v>
      </c>
      <c r="P108" s="47">
        <v>-1.7778112466262486E-2</v>
      </c>
    </row>
    <row r="109" spans="1:31" ht="16.5" customHeight="1">
      <c r="A109" s="21" t="s">
        <v>112</v>
      </c>
      <c r="C109" s="25" t="s">
        <v>9</v>
      </c>
      <c r="D109" s="47">
        <v>6.6886977817424143E-3</v>
      </c>
      <c r="E109" s="47">
        <v>3.7526798764706326E-2</v>
      </c>
      <c r="F109" s="47">
        <v>-3.9642619263406287E-2</v>
      </c>
      <c r="G109" s="47">
        <v>0.24349478020329363</v>
      </c>
      <c r="H109" s="47">
        <v>4.0856588433660912E-2</v>
      </c>
      <c r="I109" s="47">
        <v>0.28445824073458081</v>
      </c>
      <c r="J109" s="47">
        <v>-0.10542514412053938</v>
      </c>
      <c r="K109" s="47">
        <v>-0.39491084538192689</v>
      </c>
      <c r="L109" s="47">
        <v>2.908759156929186E-2</v>
      </c>
      <c r="M109" s="47">
        <v>1.2341149464537793E-2</v>
      </c>
      <c r="N109" s="47">
        <v>6.584065804190864E-2</v>
      </c>
      <c r="O109" s="47">
        <v>9.9675015501065722E-2</v>
      </c>
      <c r="P109" s="47">
        <v>1.8323737731647416E-2</v>
      </c>
    </row>
    <row r="110" spans="1:31"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9" t="str">
        <f>P95</f>
        <v>Source : MKG_destination - Décembre 2025</v>
      </c>
    </row>
    <row r="111" spans="1:31" ht="12.75" customHeight="1">
      <c r="C111" s="4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3" spans="1:31" ht="48" customHeight="1">
      <c r="C113" s="15" t="s">
        <v>23</v>
      </c>
      <c r="D113" s="16">
        <v>45658</v>
      </c>
      <c r="E113" s="16">
        <v>45689</v>
      </c>
      <c r="F113" s="16">
        <v>45717</v>
      </c>
      <c r="G113" s="16">
        <v>45748</v>
      </c>
      <c r="H113" s="16">
        <v>45778</v>
      </c>
      <c r="I113" s="16">
        <v>45809</v>
      </c>
      <c r="J113" s="16">
        <v>45839</v>
      </c>
      <c r="K113" s="16">
        <v>45870</v>
      </c>
      <c r="L113" s="16">
        <v>45901</v>
      </c>
      <c r="M113" s="16">
        <v>45931</v>
      </c>
      <c r="N113" s="16">
        <v>45962</v>
      </c>
      <c r="O113" s="16">
        <v>45992</v>
      </c>
      <c r="P113" s="17" t="s">
        <v>3</v>
      </c>
    </row>
    <row r="114" spans="1:31" ht="16.5" customHeight="1">
      <c r="A114" s="21" t="s">
        <v>113</v>
      </c>
      <c r="C114" s="18" t="s">
        <v>4</v>
      </c>
      <c r="D114" s="19">
        <v>0.77185403070135128</v>
      </c>
      <c r="E114" s="19">
        <v>0.74337173721068739</v>
      </c>
      <c r="F114" s="19">
        <v>0.86699919968731964</v>
      </c>
      <c r="G114" s="19">
        <v>0.89231212761868151</v>
      </c>
      <c r="H114" s="19">
        <v>0.8943385805026236</v>
      </c>
      <c r="I114" s="19">
        <v>0.93404536862003784</v>
      </c>
      <c r="J114" s="19">
        <v>0.86277510566972748</v>
      </c>
      <c r="K114" s="19">
        <v>0.79153599299832256</v>
      </c>
      <c r="L114" s="19">
        <v>0.88315791592038795</v>
      </c>
      <c r="M114" s="19">
        <v>0.88716658867571363</v>
      </c>
      <c r="N114" s="19">
        <v>0.8269519237980949</v>
      </c>
      <c r="O114" s="19">
        <v>0.79460050323804809</v>
      </c>
      <c r="P114" s="19">
        <v>0.84627683183500879</v>
      </c>
    </row>
    <row r="115" spans="1:31" ht="16.5" customHeight="1">
      <c r="A115" s="21" t="s">
        <v>114</v>
      </c>
      <c r="C115" s="18" t="s">
        <v>5</v>
      </c>
      <c r="D115" s="20">
        <v>176.98544941645827</v>
      </c>
      <c r="E115" s="20">
        <v>158.55283489912838</v>
      </c>
      <c r="F115" s="20">
        <v>189.28990642374902</v>
      </c>
      <c r="G115" s="20">
        <v>202.9165159484244</v>
      </c>
      <c r="H115" s="20">
        <v>225.81120684275672</v>
      </c>
      <c r="I115" s="20">
        <v>283.00859658021494</v>
      </c>
      <c r="J115" s="20">
        <v>200.88535392162555</v>
      </c>
      <c r="K115" s="20">
        <v>157.44480526609038</v>
      </c>
      <c r="L115" s="20">
        <v>229.56655641164406</v>
      </c>
      <c r="M115" s="20">
        <v>229.09771419858905</v>
      </c>
      <c r="N115" s="20">
        <v>192.62610536698185</v>
      </c>
      <c r="O115" s="20">
        <v>181.4905897974148</v>
      </c>
      <c r="P115" s="46">
        <v>204.32935917679507</v>
      </c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D115" s="22"/>
      <c r="AE115" s="22"/>
    </row>
    <row r="116" spans="1:31" ht="16.5" customHeight="1">
      <c r="A116" s="21" t="s">
        <v>115</v>
      </c>
      <c r="C116" s="18" t="s">
        <v>6</v>
      </c>
      <c r="D116" s="20">
        <v>136.60693250758342</v>
      </c>
      <c r="E116" s="20">
        <v>117.86369631864436</v>
      </c>
      <c r="F116" s="20">
        <v>164.11419737827802</v>
      </c>
      <c r="G116" s="20">
        <v>181.0648680749087</v>
      </c>
      <c r="H116" s="20">
        <v>201.95167418933536</v>
      </c>
      <c r="I116" s="20">
        <v>264.34286891540643</v>
      </c>
      <c r="J116" s="20">
        <v>173.3188824572311</v>
      </c>
      <c r="K116" s="20">
        <v>124.62323027872237</v>
      </c>
      <c r="L116" s="20">
        <v>202.74352152552777</v>
      </c>
      <c r="M116" s="20">
        <v>203.24783757896583</v>
      </c>
      <c r="N116" s="20">
        <v>159.29252840696017</v>
      </c>
      <c r="O116" s="20">
        <v>144.21251398599597</v>
      </c>
      <c r="P116" s="46">
        <v>172.91920273501569</v>
      </c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</row>
    <row r="117" spans="1:31" ht="6" customHeight="1"/>
    <row r="118" spans="1:31" ht="6" customHeight="1">
      <c r="D118" s="23"/>
      <c r="E118" s="23"/>
      <c r="F118" s="23"/>
      <c r="G118" s="23"/>
      <c r="H118" s="23"/>
      <c r="I118" s="23"/>
      <c r="J118" s="23"/>
    </row>
    <row r="119" spans="1:31" ht="16.5" customHeight="1">
      <c r="C119" s="24" t="s">
        <v>64</v>
      </c>
    </row>
    <row r="120" spans="1:31" ht="16.5" customHeight="1">
      <c r="A120" s="21" t="s">
        <v>116</v>
      </c>
      <c r="C120" s="25" t="s">
        <v>7</v>
      </c>
      <c r="D120" s="26">
        <v>8.1299810324102708</v>
      </c>
      <c r="E120" s="26">
        <v>4.7163289468676535</v>
      </c>
      <c r="F120" s="26">
        <v>6.3902015972158388</v>
      </c>
      <c r="G120" s="26">
        <v>9.7832153275670191</v>
      </c>
      <c r="H120" s="26">
        <v>8.3771101419320537</v>
      </c>
      <c r="I120" s="26">
        <v>7.6108010710863265</v>
      </c>
      <c r="J120" s="26">
        <v>10.455052462352443</v>
      </c>
      <c r="K120" s="26">
        <v>2.8366143277256284</v>
      </c>
      <c r="L120" s="26">
        <v>0.13900638044078706</v>
      </c>
      <c r="M120" s="26">
        <v>0.45608654605558963</v>
      </c>
      <c r="N120" s="26">
        <v>-0.74131883218665484</v>
      </c>
      <c r="O120" s="26">
        <v>-0.50546065822459907</v>
      </c>
      <c r="P120" s="26">
        <v>4.9090722698730822</v>
      </c>
    </row>
    <row r="121" spans="1:31" ht="16.5" customHeight="1">
      <c r="A121" s="21" t="s">
        <v>117</v>
      </c>
      <c r="C121" s="25" t="s">
        <v>8</v>
      </c>
      <c r="D121" s="47">
        <v>2.6372294408419483E-2</v>
      </c>
      <c r="E121" s="47">
        <v>4.8243208002931581E-3</v>
      </c>
      <c r="F121" s="47">
        <v>3.5913882134652741E-3</v>
      </c>
      <c r="G121" s="47">
        <v>3.6977092685428481E-2</v>
      </c>
      <c r="H121" s="47">
        <v>5.6151852837717842E-2</v>
      </c>
      <c r="I121" s="47">
        <v>0.16269845006989558</v>
      </c>
      <c r="J121" s="47">
        <v>-0.1936860677641481</v>
      </c>
      <c r="K121" s="47">
        <v>-0.39095168180099893</v>
      </c>
      <c r="L121" s="47">
        <v>-7.0625787518642236E-3</v>
      </c>
      <c r="M121" s="47">
        <v>4.9150235602194892E-2</v>
      </c>
      <c r="N121" s="47">
        <v>5.6388030152647151E-2</v>
      </c>
      <c r="O121" s="47">
        <v>-4.5727135431387067E-3</v>
      </c>
      <c r="P121" s="47">
        <v>-2.25518597933132E-2</v>
      </c>
    </row>
    <row r="122" spans="1:31" ht="16.5" customHeight="1">
      <c r="A122" s="21" t="s">
        <v>118</v>
      </c>
      <c r="C122" s="25" t="s">
        <v>9</v>
      </c>
      <c r="D122" s="47">
        <v>0.14720838576086015</v>
      </c>
      <c r="E122" s="47">
        <v>7.2894193351784597E-2</v>
      </c>
      <c r="F122" s="47">
        <v>8.3446621452439418E-2</v>
      </c>
      <c r="G122" s="47">
        <v>0.1646703073052842</v>
      </c>
      <c r="H122" s="47">
        <v>0.16530378190145356</v>
      </c>
      <c r="I122" s="47">
        <v>0.26584195498391239</v>
      </c>
      <c r="J122" s="47">
        <v>-8.250456991532229E-2</v>
      </c>
      <c r="K122" s="47">
        <v>-0.36831405812768525</v>
      </c>
      <c r="L122" s="47">
        <v>-5.4972615700152883E-3</v>
      </c>
      <c r="M122" s="47">
        <v>5.4571719903317772E-2</v>
      </c>
      <c r="N122" s="47">
        <v>4.700220697436297E-2</v>
      </c>
      <c r="O122" s="47">
        <v>-1.0864792781402732E-2</v>
      </c>
      <c r="P122" s="47">
        <v>3.7639399253166061E-2</v>
      </c>
    </row>
    <row r="123" spans="1:31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9" t="str">
        <f>P110</f>
        <v>Source : MKG_destination - Décembre 2025</v>
      </c>
    </row>
    <row r="124" spans="1:31" ht="13.5" customHeight="1"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</row>
    <row r="125" spans="1:31">
      <c r="D125" s="13"/>
      <c r="P125" s="48"/>
    </row>
    <row r="126" spans="1:31" ht="48" customHeight="1">
      <c r="C126" s="15" t="s">
        <v>24</v>
      </c>
      <c r="D126" s="16">
        <v>45658</v>
      </c>
      <c r="E126" s="16">
        <v>45689</v>
      </c>
      <c r="F126" s="16">
        <v>45717</v>
      </c>
      <c r="G126" s="16">
        <v>45748</v>
      </c>
      <c r="H126" s="16">
        <v>45778</v>
      </c>
      <c r="I126" s="16">
        <v>45809</v>
      </c>
      <c r="J126" s="16">
        <v>45839</v>
      </c>
      <c r="K126" s="16">
        <v>45870</v>
      </c>
      <c r="L126" s="16">
        <v>45901</v>
      </c>
      <c r="M126" s="16">
        <v>45931</v>
      </c>
      <c r="N126" s="16">
        <v>45962</v>
      </c>
      <c r="O126" s="16">
        <v>45992</v>
      </c>
      <c r="P126" s="17" t="s">
        <v>3</v>
      </c>
    </row>
    <row r="127" spans="1:31" ht="16.5" customHeight="1">
      <c r="A127" s="21" t="s">
        <v>119</v>
      </c>
      <c r="C127" s="18" t="s">
        <v>4</v>
      </c>
      <c r="D127" s="19">
        <v>0.6200277767885759</v>
      </c>
      <c r="E127" s="19">
        <v>0.68567664949052731</v>
      </c>
      <c r="F127" s="19">
        <v>0.79777294948397615</v>
      </c>
      <c r="G127" s="19">
        <v>0.81843595968513205</v>
      </c>
      <c r="H127" s="19">
        <v>0.79423140871939368</v>
      </c>
      <c r="I127" s="19">
        <v>0.87153609946075494</v>
      </c>
      <c r="J127" s="19">
        <v>0.7817961338183893</v>
      </c>
      <c r="K127" s="19">
        <v>0.61729480052321783</v>
      </c>
      <c r="L127" s="19">
        <v>0.83632184819004973</v>
      </c>
      <c r="M127" s="19">
        <v>0.86977753662506785</v>
      </c>
      <c r="N127" s="19">
        <v>0.76322285280280178</v>
      </c>
      <c r="O127" s="19">
        <v>0.79386410241095784</v>
      </c>
      <c r="P127" s="19">
        <v>0.77205966463323861</v>
      </c>
    </row>
    <row r="128" spans="1:31" ht="16.5" customHeight="1">
      <c r="A128" s="21" t="s">
        <v>120</v>
      </c>
      <c r="C128" s="18" t="s">
        <v>5</v>
      </c>
      <c r="D128" s="20">
        <v>98.068310802079139</v>
      </c>
      <c r="E128" s="20">
        <v>93.441426114532717</v>
      </c>
      <c r="F128" s="20">
        <v>99.940139096933791</v>
      </c>
      <c r="G128" s="20">
        <v>110.81741257022472</v>
      </c>
      <c r="H128" s="20">
        <v>116.39854940226972</v>
      </c>
      <c r="I128" s="20">
        <v>137.68037480933251</v>
      </c>
      <c r="J128" s="20">
        <v>104.31600742757756</v>
      </c>
      <c r="K128" s="20">
        <v>88.177709607696258</v>
      </c>
      <c r="L128" s="20">
        <v>130.05894670990287</v>
      </c>
      <c r="M128" s="20">
        <v>118.56205570955667</v>
      </c>
      <c r="N128" s="20">
        <v>110.16578282217492</v>
      </c>
      <c r="O128" s="20">
        <v>110.14433953761755</v>
      </c>
      <c r="P128" s="46">
        <v>111.10811126803317</v>
      </c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D128" s="22"/>
      <c r="AE128" s="22"/>
    </row>
    <row r="129" spans="1:31" ht="16.5" customHeight="1">
      <c r="A129" s="21" t="s">
        <v>121</v>
      </c>
      <c r="C129" s="18" t="s">
        <v>6</v>
      </c>
      <c r="D129" s="20">
        <v>60.805076720024218</v>
      </c>
      <c r="E129" s="20">
        <v>64.07060398182945</v>
      </c>
      <c r="F129" s="20">
        <v>79.729539539199706</v>
      </c>
      <c r="G129" s="20">
        <v>90.696955406735086</v>
      </c>
      <c r="H129" s="20">
        <v>92.447383864658633</v>
      </c>
      <c r="I129" s="20">
        <v>119.99341683362043</v>
      </c>
      <c r="J129" s="20">
        <v>81.553851302250521</v>
      </c>
      <c r="K129" s="20">
        <v>54.431641662877084</v>
      </c>
      <c r="L129" s="20">
        <v>108.77113868607715</v>
      </c>
      <c r="M129" s="20">
        <v>103.12261275226227</v>
      </c>
      <c r="N129" s="20">
        <v>84.081043046794235</v>
      </c>
      <c r="O129" s="20">
        <v>87.439637242678529</v>
      </c>
      <c r="P129" s="46">
        <v>85.782091123630252</v>
      </c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</row>
    <row r="130" spans="1:31" ht="6" customHeight="1"/>
    <row r="131" spans="1:31" ht="6" customHeight="1">
      <c r="D131" s="23"/>
      <c r="E131" s="23"/>
      <c r="F131" s="23"/>
      <c r="G131" s="23"/>
      <c r="H131" s="23"/>
      <c r="I131" s="23"/>
      <c r="J131" s="23"/>
    </row>
    <row r="132" spans="1:31" ht="16.5" customHeight="1">
      <c r="C132" s="24" t="s">
        <v>64</v>
      </c>
    </row>
    <row r="133" spans="1:31" ht="16.5" customHeight="1">
      <c r="A133" s="21" t="s">
        <v>122</v>
      </c>
      <c r="C133" s="25" t="s">
        <v>7</v>
      </c>
      <c r="D133" s="26">
        <v>-5.525345253279756</v>
      </c>
      <c r="E133" s="26">
        <v>-1.4219486338372334</v>
      </c>
      <c r="F133" s="26">
        <v>-4.7852877265156852</v>
      </c>
      <c r="G133" s="26">
        <v>6.2307928794177903</v>
      </c>
      <c r="H133" s="26">
        <v>0.29871277469347701</v>
      </c>
      <c r="I133" s="26">
        <v>9.6588131446733723</v>
      </c>
      <c r="J133" s="26">
        <v>5.8406994948223652</v>
      </c>
      <c r="K133" s="26">
        <v>-10.55683212238444</v>
      </c>
      <c r="L133" s="26">
        <v>-0.41151943473428654</v>
      </c>
      <c r="M133" s="26">
        <v>2.0286271507002906</v>
      </c>
      <c r="N133" s="26">
        <v>0.68249030445927117</v>
      </c>
      <c r="O133" s="26">
        <v>9.6044340925772858</v>
      </c>
      <c r="P133" s="26">
        <v>1.0745015401146363</v>
      </c>
    </row>
    <row r="134" spans="1:31" ht="16.5" customHeight="1">
      <c r="A134" s="21" t="s">
        <v>123</v>
      </c>
      <c r="C134" s="25" t="s">
        <v>8</v>
      </c>
      <c r="D134" s="47">
        <v>3.7069697277063218E-2</v>
      </c>
      <c r="E134" s="47">
        <v>-9.1418302655148609E-2</v>
      </c>
      <c r="F134" s="47">
        <v>-3.8615934054805345E-2</v>
      </c>
      <c r="G134" s="47">
        <v>5.5020228102486968E-4</v>
      </c>
      <c r="H134" s="47">
        <v>-1.6800370876242088E-2</v>
      </c>
      <c r="I134" s="47">
        <v>6.5447525761361369E-2</v>
      </c>
      <c r="J134" s="47">
        <v>-0.32403933792991646</v>
      </c>
      <c r="K134" s="47">
        <v>-0.47641094317515209</v>
      </c>
      <c r="L134" s="47">
        <v>-3.8423043545362523E-2</v>
      </c>
      <c r="M134" s="47">
        <v>-0.11509586278807571</v>
      </c>
      <c r="N134" s="47">
        <v>1.0200260440454301E-2</v>
      </c>
      <c r="O134" s="47">
        <v>-2.6773267635323506E-2</v>
      </c>
      <c r="P134" s="47">
        <v>-9.8106742359193144E-2</v>
      </c>
    </row>
    <row r="135" spans="1:31" ht="16.5" customHeight="1">
      <c r="A135" s="21" t="s">
        <v>124</v>
      </c>
      <c r="C135" s="25" t="s">
        <v>9</v>
      </c>
      <c r="D135" s="47">
        <v>-4.7786328336570927E-2</v>
      </c>
      <c r="E135" s="47">
        <v>-0.10987756306725183</v>
      </c>
      <c r="F135" s="47">
        <v>-9.3019421102039201E-2</v>
      </c>
      <c r="G135" s="47">
        <v>8.2999480990171293E-2</v>
      </c>
      <c r="H135" s="47">
        <v>-1.3088567879925961E-2</v>
      </c>
      <c r="I135" s="47">
        <v>0.19824300354235924</v>
      </c>
      <c r="J135" s="47">
        <v>-0.26946175464412236</v>
      </c>
      <c r="K135" s="47">
        <v>-0.55287689651716865</v>
      </c>
      <c r="L135" s="47">
        <v>-4.3131398669489895E-2</v>
      </c>
      <c r="M135" s="47">
        <v>-9.3963914382865887E-2</v>
      </c>
      <c r="N135" s="47">
        <v>1.9315196348638874E-2</v>
      </c>
      <c r="O135" s="47">
        <v>0.10717667938590769</v>
      </c>
      <c r="P135" s="47">
        <v>-8.5377633634810546E-2</v>
      </c>
    </row>
    <row r="136" spans="1:31"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9" t="str">
        <f>P123</f>
        <v>Source : MKG_destination - Décembre 2025</v>
      </c>
    </row>
    <row r="137" spans="1:31">
      <c r="P137" s="48"/>
    </row>
    <row r="138" spans="1:31">
      <c r="P138" s="48"/>
    </row>
    <row r="139" spans="1:31" ht="48" customHeight="1">
      <c r="C139" s="15" t="s">
        <v>25</v>
      </c>
      <c r="D139" s="16">
        <v>45658</v>
      </c>
      <c r="E139" s="16">
        <v>45689</v>
      </c>
      <c r="F139" s="16">
        <v>45717</v>
      </c>
      <c r="G139" s="16">
        <v>45748</v>
      </c>
      <c r="H139" s="16">
        <v>45778</v>
      </c>
      <c r="I139" s="16">
        <v>45809</v>
      </c>
      <c r="J139" s="16">
        <v>45839</v>
      </c>
      <c r="K139" s="16">
        <v>45870</v>
      </c>
      <c r="L139" s="16">
        <v>45901</v>
      </c>
      <c r="M139" s="16">
        <v>45931</v>
      </c>
      <c r="N139" s="16">
        <v>45962</v>
      </c>
      <c r="O139" s="16">
        <v>45992</v>
      </c>
      <c r="P139" s="17" t="s">
        <v>3</v>
      </c>
    </row>
    <row r="140" spans="1:31" ht="16.5" customHeight="1">
      <c r="A140" s="21" t="s">
        <v>125</v>
      </c>
      <c r="C140" s="18" t="s">
        <v>4</v>
      </c>
      <c r="D140" s="19">
        <v>0.75533988670443186</v>
      </c>
      <c r="E140" s="19">
        <v>0.74908214351937696</v>
      </c>
      <c r="F140" s="19">
        <v>0.80125526495413457</v>
      </c>
      <c r="G140" s="19">
        <v>0.85699538916798568</v>
      </c>
      <c r="H140" s="19">
        <v>0.82574962955563325</v>
      </c>
      <c r="I140" s="19">
        <v>0.90196601190271419</v>
      </c>
      <c r="J140" s="19">
        <v>0.86411402019479944</v>
      </c>
      <c r="K140" s="19">
        <v>0.73872676828452999</v>
      </c>
      <c r="L140" s="19">
        <v>0.87759866975678258</v>
      </c>
      <c r="M140" s="19">
        <v>0.89478145269938703</v>
      </c>
      <c r="N140" s="19">
        <v>0.82047981925758573</v>
      </c>
      <c r="O140" s="19">
        <v>0.80497278467232747</v>
      </c>
      <c r="P140" s="19">
        <v>0.82394999537315505</v>
      </c>
    </row>
    <row r="141" spans="1:31" ht="16.5" customHeight="1">
      <c r="A141" s="21" t="s">
        <v>126</v>
      </c>
      <c r="C141" s="18" t="s">
        <v>5</v>
      </c>
      <c r="D141" s="20">
        <v>156.96200538468059</v>
      </c>
      <c r="E141" s="20">
        <v>147.44062873239392</v>
      </c>
      <c r="F141" s="20">
        <v>171.46800647413721</v>
      </c>
      <c r="G141" s="20">
        <v>183.04389888794367</v>
      </c>
      <c r="H141" s="20">
        <v>195.15441930711535</v>
      </c>
      <c r="I141" s="20">
        <v>240.09193611921583</v>
      </c>
      <c r="J141" s="20">
        <v>175.97747209884906</v>
      </c>
      <c r="K141" s="20">
        <v>140.40029082448615</v>
      </c>
      <c r="L141" s="20">
        <v>210.89729970143429</v>
      </c>
      <c r="M141" s="20">
        <v>202.23544130404434</v>
      </c>
      <c r="N141" s="20">
        <v>174.00682790335003</v>
      </c>
      <c r="O141" s="20">
        <v>175.2266339637811</v>
      </c>
      <c r="P141" s="46">
        <v>182.70532145461766</v>
      </c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D141" s="22"/>
      <c r="AE141" s="22"/>
    </row>
    <row r="142" spans="1:31" ht="16.5" customHeight="1">
      <c r="A142" s="21" t="s">
        <v>127</v>
      </c>
      <c r="C142" s="18" t="s">
        <v>6</v>
      </c>
      <c r="D142" s="20">
        <v>118.55966336416508</v>
      </c>
      <c r="E142" s="20">
        <v>110.44514221270629</v>
      </c>
      <c r="F142" s="20">
        <v>137.38964295859208</v>
      </c>
      <c r="G142" s="20">
        <v>156.86777736229871</v>
      </c>
      <c r="H142" s="20">
        <v>161.14868944899521</v>
      </c>
      <c r="I142" s="20">
        <v>216.55476611145033</v>
      </c>
      <c r="J142" s="20">
        <v>152.06460087905461</v>
      </c>
      <c r="K142" s="20">
        <v>103.7174531069808</v>
      </c>
      <c r="L142" s="20">
        <v>185.08318967327625</v>
      </c>
      <c r="M142" s="20">
        <v>180.95652195733442</v>
      </c>
      <c r="N142" s="20">
        <v>142.76909070772646</v>
      </c>
      <c r="O142" s="20">
        <v>141.05267149058349</v>
      </c>
      <c r="P142" s="46">
        <v>150.54004876718304</v>
      </c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</row>
    <row r="143" spans="1:31" ht="6" customHeight="1"/>
    <row r="144" spans="1:31" ht="6" customHeight="1">
      <c r="D144" s="23"/>
      <c r="E144" s="23"/>
      <c r="F144" s="23"/>
      <c r="G144" s="23"/>
      <c r="H144" s="23"/>
      <c r="I144" s="23"/>
      <c r="J144" s="23"/>
    </row>
    <row r="145" spans="1:31" ht="16.5" customHeight="1">
      <c r="C145" s="24" t="s">
        <v>64</v>
      </c>
    </row>
    <row r="146" spans="1:31" ht="16.5" customHeight="1">
      <c r="A146" s="21" t="s">
        <v>128</v>
      </c>
      <c r="C146" s="25" t="s">
        <v>7</v>
      </c>
      <c r="D146" s="26">
        <v>1.919517728676845</v>
      </c>
      <c r="E146" s="26">
        <v>2.8393010008658237</v>
      </c>
      <c r="F146" s="26">
        <v>0.11869947707209283</v>
      </c>
      <c r="G146" s="26">
        <v>5.6160370014195831</v>
      </c>
      <c r="H146" s="26">
        <v>4.9328524320968681</v>
      </c>
      <c r="I146" s="26">
        <v>11.118045476540351</v>
      </c>
      <c r="J146" s="26">
        <v>16.696064861778893</v>
      </c>
      <c r="K146" s="26">
        <v>1.2353329674470559</v>
      </c>
      <c r="L146" s="26">
        <v>3.3711299987650323</v>
      </c>
      <c r="M146" s="26">
        <v>0.99828566773245697</v>
      </c>
      <c r="N146" s="26">
        <v>-1.5390117150436589</v>
      </c>
      <c r="O146" s="26">
        <v>-1.1309058918009485</v>
      </c>
      <c r="P146" s="26">
        <v>3.8281966200627626</v>
      </c>
    </row>
    <row r="147" spans="1:31" ht="16.5" customHeight="1">
      <c r="A147" s="21" t="s">
        <v>129</v>
      </c>
      <c r="C147" s="25" t="s">
        <v>8</v>
      </c>
      <c r="D147" s="47">
        <v>1.7303308886587931E-2</v>
      </c>
      <c r="E147" s="47">
        <v>7.2619584205471099E-3</v>
      </c>
      <c r="F147" s="47">
        <v>1.1288918318295149E-3</v>
      </c>
      <c r="G147" s="47">
        <v>4.5538973611203515E-2</v>
      </c>
      <c r="H147" s="47">
        <v>2.2554488324393329E-2</v>
      </c>
      <c r="I147" s="47">
        <v>0.15570975760543204</v>
      </c>
      <c r="J147" s="47">
        <v>-0.1774809624558199</v>
      </c>
      <c r="K147" s="47">
        <v>-0.38791373349087765</v>
      </c>
      <c r="L147" s="47">
        <v>6.0609326844335731E-2</v>
      </c>
      <c r="M147" s="47">
        <v>6.1128781040349356E-3</v>
      </c>
      <c r="N147" s="47">
        <v>1.508188592662707E-2</v>
      </c>
      <c r="O147" s="47">
        <v>8.8824902169938325E-2</v>
      </c>
      <c r="P147" s="47">
        <v>-1.3260507038247771E-2</v>
      </c>
    </row>
    <row r="148" spans="1:31" ht="16.5" customHeight="1">
      <c r="A148" s="21" t="s">
        <v>130</v>
      </c>
      <c r="C148" s="25" t="s">
        <v>9</v>
      </c>
      <c r="D148" s="47">
        <v>4.3829774564703827E-2</v>
      </c>
      <c r="E148" s="47">
        <v>4.6945086050707241E-2</v>
      </c>
      <c r="F148" s="47">
        <v>2.6141835296862315E-3</v>
      </c>
      <c r="G148" s="47">
        <v>0.11885976280984845</v>
      </c>
      <c r="H148" s="47">
        <v>8.7520656305595024E-2</v>
      </c>
      <c r="I148" s="47">
        <v>0.31819671158134399</v>
      </c>
      <c r="J148" s="47">
        <v>1.9503399390138787E-2</v>
      </c>
      <c r="K148" s="47">
        <v>-0.37750406948406612</v>
      </c>
      <c r="L148" s="47">
        <v>0.10297815527783993</v>
      </c>
      <c r="M148" s="47">
        <v>1.7464479144632339E-2</v>
      </c>
      <c r="N148" s="47">
        <v>-3.6078987650322025E-3</v>
      </c>
      <c r="O148" s="47">
        <v>7.3739934806367424E-2</v>
      </c>
      <c r="P148" s="47">
        <v>3.48187408320908E-2</v>
      </c>
    </row>
    <row r="149" spans="1:31"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9" t="str">
        <f>P136</f>
        <v>Source : MKG_destination - Décembre 2025</v>
      </c>
    </row>
    <row r="150" spans="1:31">
      <c r="P150" s="48"/>
    </row>
    <row r="152" spans="1:31" ht="48" customHeight="1">
      <c r="C152" s="15" t="s">
        <v>26</v>
      </c>
      <c r="D152" s="16">
        <v>45658</v>
      </c>
      <c r="E152" s="16">
        <v>45689</v>
      </c>
      <c r="F152" s="16">
        <v>45717</v>
      </c>
      <c r="G152" s="16">
        <v>45748</v>
      </c>
      <c r="H152" s="16">
        <v>45778</v>
      </c>
      <c r="I152" s="16">
        <v>45809</v>
      </c>
      <c r="J152" s="16">
        <v>45839</v>
      </c>
      <c r="K152" s="16">
        <v>45870</v>
      </c>
      <c r="L152" s="16">
        <v>45901</v>
      </c>
      <c r="M152" s="16">
        <v>45931</v>
      </c>
      <c r="N152" s="16">
        <v>45962</v>
      </c>
      <c r="O152" s="16">
        <v>45992</v>
      </c>
      <c r="P152" s="17" t="s">
        <v>3</v>
      </c>
    </row>
    <row r="153" spans="1:31" ht="16.5" customHeight="1">
      <c r="A153" s="21" t="s">
        <v>131</v>
      </c>
      <c r="C153" s="18" t="s">
        <v>4</v>
      </c>
      <c r="D153" s="19">
        <v>0.66645814904774237</v>
      </c>
      <c r="E153" s="19">
        <v>0.64780621377429248</v>
      </c>
      <c r="F153" s="19">
        <v>0.73158954295535905</v>
      </c>
      <c r="G153" s="19">
        <v>0.79614621362458915</v>
      </c>
      <c r="H153" s="19">
        <v>0.84351924361148611</v>
      </c>
      <c r="I153" s="19">
        <v>0.89225256756822813</v>
      </c>
      <c r="J153" s="19">
        <v>0.83142942189734004</v>
      </c>
      <c r="K153" s="19">
        <v>0.74121313833613045</v>
      </c>
      <c r="L153" s="19">
        <v>0.83879861702857028</v>
      </c>
      <c r="M153" s="19">
        <v>0.82780182069726105</v>
      </c>
      <c r="N153" s="19">
        <v>0.78317130712440763</v>
      </c>
      <c r="O153" s="19">
        <v>0.78544470263782851</v>
      </c>
      <c r="P153" s="19">
        <v>0.78288227002487465</v>
      </c>
    </row>
    <row r="154" spans="1:31" ht="16.5" customHeight="1">
      <c r="A154" s="21" t="s">
        <v>132</v>
      </c>
      <c r="C154" s="18" t="s">
        <v>5</v>
      </c>
      <c r="D154" s="20">
        <v>366.24261029276965</v>
      </c>
      <c r="E154" s="20">
        <v>318.86682106720957</v>
      </c>
      <c r="F154" s="20">
        <v>347.19471719381761</v>
      </c>
      <c r="G154" s="20">
        <v>381.61945655784621</v>
      </c>
      <c r="H154" s="20">
        <v>423.95164157900285</v>
      </c>
      <c r="I154" s="20">
        <v>518.69234340844469</v>
      </c>
      <c r="J154" s="20">
        <v>422.59321196899356</v>
      </c>
      <c r="K154" s="20">
        <v>345.11822448327729</v>
      </c>
      <c r="L154" s="20">
        <v>449.43711010707551</v>
      </c>
      <c r="M154" s="20">
        <v>445.08990596785895</v>
      </c>
      <c r="N154" s="20">
        <v>364.0610421651628</v>
      </c>
      <c r="O154" s="20">
        <v>385.86293856351676</v>
      </c>
      <c r="P154" s="46">
        <v>402.1426541810165</v>
      </c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D154" s="22"/>
      <c r="AE154" s="22"/>
    </row>
    <row r="155" spans="1:31" ht="16.5" customHeight="1">
      <c r="A155" s="21" t="s">
        <v>133</v>
      </c>
      <c r="C155" s="18" t="s">
        <v>6</v>
      </c>
      <c r="D155" s="20">
        <v>244.08537215813291</v>
      </c>
      <c r="E155" s="20">
        <v>206.56390805379385</v>
      </c>
      <c r="F155" s="20">
        <v>254.00402446834019</v>
      </c>
      <c r="G155" s="20">
        <v>303.82488538400264</v>
      </c>
      <c r="H155" s="20">
        <v>357.61136803256835</v>
      </c>
      <c r="I155" s="20">
        <v>462.80457518416591</v>
      </c>
      <c r="J155" s="20">
        <v>351.35642992512038</v>
      </c>
      <c r="K155" s="20">
        <v>255.80616226624312</v>
      </c>
      <c r="L155" s="20">
        <v>376.98722639913223</v>
      </c>
      <c r="M155" s="20">
        <v>368.44623453416636</v>
      </c>
      <c r="N155" s="20">
        <v>285.12216226556461</v>
      </c>
      <c r="O155" s="20">
        <v>303.0740010389801</v>
      </c>
      <c r="P155" s="46">
        <v>314.83035397906235</v>
      </c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</row>
    <row r="156" spans="1:31" ht="6" customHeight="1"/>
    <row r="157" spans="1:31" ht="6" customHeight="1">
      <c r="D157" s="23"/>
      <c r="E157" s="23"/>
      <c r="F157" s="23"/>
      <c r="G157" s="23"/>
      <c r="H157" s="23"/>
      <c r="I157" s="23"/>
      <c r="J157" s="23"/>
    </row>
    <row r="158" spans="1:31" ht="16.5" customHeight="1">
      <c r="C158" s="24" t="s">
        <v>64</v>
      </c>
    </row>
    <row r="159" spans="1:31" ht="16.5" customHeight="1">
      <c r="A159" s="21" t="s">
        <v>134</v>
      </c>
      <c r="C159" s="25" t="s">
        <v>7</v>
      </c>
      <c r="D159" s="26">
        <v>4.0995437784298367</v>
      </c>
      <c r="E159" s="26">
        <v>-0.64825757603986789</v>
      </c>
      <c r="F159" s="26">
        <v>-0.9247133153460152</v>
      </c>
      <c r="G159" s="26">
        <v>1.4956558536038722</v>
      </c>
      <c r="H159" s="26">
        <v>2.8844262416232169</v>
      </c>
      <c r="I159" s="26">
        <v>7.5082394177016347</v>
      </c>
      <c r="J159" s="26">
        <v>11.34427838318911</v>
      </c>
      <c r="K159" s="26">
        <v>2.1474201845779972</v>
      </c>
      <c r="L159" s="26">
        <v>1.2596934306950969</v>
      </c>
      <c r="M159" s="26">
        <v>-1.0445703306670273</v>
      </c>
      <c r="N159" s="26">
        <v>0.91375855947773976</v>
      </c>
      <c r="O159" s="26">
        <v>4.2997380372625793</v>
      </c>
      <c r="P159" s="26">
        <v>2.834466266157265</v>
      </c>
    </row>
    <row r="160" spans="1:31" ht="16.5" customHeight="1">
      <c r="A160" s="21" t="s">
        <v>135</v>
      </c>
      <c r="C160" s="25" t="s">
        <v>8</v>
      </c>
      <c r="D160" s="47">
        <v>8.7303134380855019E-2</v>
      </c>
      <c r="E160" s="47">
        <v>-9.623085751295446E-3</v>
      </c>
      <c r="F160" s="47">
        <v>4.7600366150664097E-3</v>
      </c>
      <c r="G160" s="47">
        <v>8.1246701747120564E-2</v>
      </c>
      <c r="H160" s="47">
        <v>3.6438993300913269E-2</v>
      </c>
      <c r="I160" s="47">
        <v>0.17166165466610606</v>
      </c>
      <c r="J160" s="47">
        <v>-0.15412938895442718</v>
      </c>
      <c r="K160" s="47">
        <v>-0.34220926890758718</v>
      </c>
      <c r="L160" s="47">
        <v>6.6678119279011794E-2</v>
      </c>
      <c r="M160" s="47">
        <v>8.5435179191300836E-2</v>
      </c>
      <c r="N160" s="47">
        <v>4.0144409960580996E-2</v>
      </c>
      <c r="O160" s="47">
        <v>2.0590771368947491E-2</v>
      </c>
      <c r="P160" s="47">
        <v>2.1941713102899829E-3</v>
      </c>
    </row>
    <row r="161" spans="1:31" ht="16.5" customHeight="1">
      <c r="A161" s="21" t="s">
        <v>136</v>
      </c>
      <c r="C161" s="25" t="s">
        <v>9</v>
      </c>
      <c r="D161" s="47">
        <v>0.15856952196156593</v>
      </c>
      <c r="E161" s="47">
        <v>-1.9435562261144956E-2</v>
      </c>
      <c r="F161" s="47">
        <v>-7.7813914020451458E-3</v>
      </c>
      <c r="G161" s="47">
        <v>0.10194811462584896</v>
      </c>
      <c r="H161" s="47">
        <v>7.3134999673081458E-2</v>
      </c>
      <c r="I161" s="47">
        <v>0.27931507259821231</v>
      </c>
      <c r="J161" s="47">
        <v>-2.0480777975896092E-2</v>
      </c>
      <c r="K161" s="47">
        <v>-0.32258335982360498</v>
      </c>
      <c r="L161" s="47">
        <v>8.2941550443853984E-2</v>
      </c>
      <c r="M161" s="47">
        <v>7.1909181779107323E-2</v>
      </c>
      <c r="N161" s="47">
        <v>5.2423472632632917E-2</v>
      </c>
      <c r="O161" s="47">
        <v>7.9696284023308417E-2</v>
      </c>
      <c r="P161" s="47">
        <v>3.9842202939158744E-2</v>
      </c>
    </row>
    <row r="162" spans="1:31"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9" t="str">
        <f>P149</f>
        <v>Source : MKG_destination - Décembre 2025</v>
      </c>
    </row>
    <row r="164" spans="1:31" ht="24.6">
      <c r="B164" s="43" t="s">
        <v>21</v>
      </c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</row>
    <row r="165" spans="1:31" ht="24">
      <c r="C165" s="4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</row>
    <row r="166" spans="1:31" ht="48" customHeight="1">
      <c r="C166" s="15" t="s">
        <v>27</v>
      </c>
      <c r="D166" s="16">
        <v>45658</v>
      </c>
      <c r="E166" s="16">
        <v>45689</v>
      </c>
      <c r="F166" s="16">
        <v>45717</v>
      </c>
      <c r="G166" s="16">
        <v>45748</v>
      </c>
      <c r="H166" s="16">
        <v>45778</v>
      </c>
      <c r="I166" s="16">
        <v>45809</v>
      </c>
      <c r="J166" s="16">
        <v>45839</v>
      </c>
      <c r="K166" s="16">
        <v>45870</v>
      </c>
      <c r="L166" s="16">
        <v>45901</v>
      </c>
      <c r="M166" s="16">
        <v>45931</v>
      </c>
      <c r="N166" s="16">
        <v>45962</v>
      </c>
      <c r="O166" s="16">
        <v>45992</v>
      </c>
      <c r="P166" s="17" t="s">
        <v>3</v>
      </c>
    </row>
    <row r="167" spans="1:31" ht="16.5" customHeight="1">
      <c r="A167" s="21" t="s">
        <v>137</v>
      </c>
      <c r="C167" s="18" t="s">
        <v>4</v>
      </c>
      <c r="D167" s="19">
        <v>0.59120495509145343</v>
      </c>
      <c r="E167" s="19">
        <v>0.66241295482544849</v>
      </c>
      <c r="F167" s="19">
        <v>0.76517097423724412</v>
      </c>
      <c r="G167" s="19">
        <v>0.83114430101070746</v>
      </c>
      <c r="H167" s="19">
        <v>0.80952240391994801</v>
      </c>
      <c r="I167" s="19">
        <v>0.86286717849585637</v>
      </c>
      <c r="J167" s="19">
        <v>0.78360802780580785</v>
      </c>
      <c r="K167" s="19">
        <v>0.67772195689263304</v>
      </c>
      <c r="L167" s="19">
        <v>0.80732493991357512</v>
      </c>
      <c r="M167" s="19">
        <v>0.85014312977099238</v>
      </c>
      <c r="N167" s="19">
        <v>0.73405281000217704</v>
      </c>
      <c r="O167" s="19">
        <v>0.74101795481937016</v>
      </c>
      <c r="P167" s="19">
        <v>0.76019334691989193</v>
      </c>
    </row>
    <row r="168" spans="1:31" ht="16.5" customHeight="1">
      <c r="A168" s="21" t="s">
        <v>138</v>
      </c>
      <c r="C168" s="18" t="s">
        <v>5</v>
      </c>
      <c r="D168" s="20">
        <v>97.404270646463345</v>
      </c>
      <c r="E168" s="20">
        <v>92.031758779476263</v>
      </c>
      <c r="F168" s="20">
        <v>105.01972731008458</v>
      </c>
      <c r="G168" s="20">
        <v>113.95185015567387</v>
      </c>
      <c r="H168" s="20">
        <v>123.38675353236098</v>
      </c>
      <c r="I168" s="20">
        <v>154.04404293493241</v>
      </c>
      <c r="J168" s="20">
        <v>108.81485308680558</v>
      </c>
      <c r="K168" s="20">
        <v>87.448485953832758</v>
      </c>
      <c r="L168" s="20">
        <v>132.89629249400346</v>
      </c>
      <c r="M168" s="20">
        <v>125.34104424394256</v>
      </c>
      <c r="N168" s="20">
        <v>112.00068572048978</v>
      </c>
      <c r="O168" s="20">
        <v>109.03527272755707</v>
      </c>
      <c r="P168" s="46">
        <v>114.97161693733177</v>
      </c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D168" s="22"/>
      <c r="AE168" s="22"/>
    </row>
    <row r="169" spans="1:31" ht="16.5" customHeight="1">
      <c r="A169" s="21" t="s">
        <v>139</v>
      </c>
      <c r="C169" s="18" t="s">
        <v>6</v>
      </c>
      <c r="D169" s="20">
        <v>57.585887453258145</v>
      </c>
      <c r="E169" s="20">
        <v>60.963029270895781</v>
      </c>
      <c r="F169" s="20">
        <v>80.358047059987129</v>
      </c>
      <c r="G169" s="20">
        <v>94.710430846514441</v>
      </c>
      <c r="H169" s="20">
        <v>99.884341331395007</v>
      </c>
      <c r="I169" s="20">
        <v>132.91954869135969</v>
      </c>
      <c r="J169" s="20">
        <v>85.268192423330447</v>
      </c>
      <c r="K169" s="20">
        <v>59.265759027929462</v>
      </c>
      <c r="L169" s="20">
        <v>107.29049135245825</v>
      </c>
      <c r="M169" s="20">
        <v>106.55782764230976</v>
      </c>
      <c r="N169" s="20">
        <v>82.214418075296237</v>
      </c>
      <c r="O169" s="20">
        <v>80.797094799746588</v>
      </c>
      <c r="P169" s="46">
        <v>87.400658280381975</v>
      </c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</row>
    <row r="170" spans="1:31" ht="6" customHeight="1"/>
    <row r="171" spans="1:31" ht="6" customHeight="1">
      <c r="D171" s="23"/>
      <c r="E171" s="23"/>
      <c r="F171" s="23"/>
      <c r="G171" s="23"/>
      <c r="H171" s="23"/>
      <c r="I171" s="23"/>
      <c r="J171" s="23"/>
    </row>
    <row r="172" spans="1:31" ht="16.5" customHeight="1">
      <c r="C172" s="24" t="s">
        <v>64</v>
      </c>
    </row>
    <row r="173" spans="1:31" ht="16.5" customHeight="1">
      <c r="A173" s="21" t="s">
        <v>140</v>
      </c>
      <c r="C173" s="25" t="s">
        <v>7</v>
      </c>
      <c r="D173" s="26">
        <v>4.24997549108872</v>
      </c>
      <c r="E173" s="26">
        <v>9.0942711675584995</v>
      </c>
      <c r="F173" s="26">
        <v>0.56333405272684933</v>
      </c>
      <c r="G173" s="26">
        <v>8.2746953932431477</v>
      </c>
      <c r="H173" s="26">
        <v>5.9158260970420322</v>
      </c>
      <c r="I173" s="26">
        <v>16.897691560312023</v>
      </c>
      <c r="J173" s="26">
        <v>11.220819416473017</v>
      </c>
      <c r="K173" s="26">
        <v>0.21818632110909286</v>
      </c>
      <c r="L173" s="26">
        <v>1.1209564244814896</v>
      </c>
      <c r="M173" s="26">
        <v>1.608757282386919</v>
      </c>
      <c r="N173" s="26">
        <v>1.4544388076705772</v>
      </c>
      <c r="O173" s="26">
        <v>3.095206205568013</v>
      </c>
      <c r="P173" s="26">
        <v>5.2739353064911176</v>
      </c>
    </row>
    <row r="174" spans="1:31" ht="16.5" customHeight="1">
      <c r="A174" s="21" t="s">
        <v>141</v>
      </c>
      <c r="C174" s="25" t="s">
        <v>8</v>
      </c>
      <c r="D174" s="47">
        <v>-3.2682770094886404E-2</v>
      </c>
      <c r="E174" s="47">
        <v>-4.326081045641772E-2</v>
      </c>
      <c r="F174" s="47">
        <v>-3.6866852762958424E-2</v>
      </c>
      <c r="G174" s="47">
        <v>2.0470469956624493E-2</v>
      </c>
      <c r="H174" s="47">
        <v>1.4549140763101098E-2</v>
      </c>
      <c r="I174" s="47">
        <v>0.15180200585892067</v>
      </c>
      <c r="J174" s="47">
        <v>-0.29147573411676275</v>
      </c>
      <c r="K174" s="47">
        <v>-0.46424513948092916</v>
      </c>
      <c r="L174" s="47">
        <v>-5.9711074337308601E-3</v>
      </c>
      <c r="M174" s="47">
        <v>-3.0897407611148453E-2</v>
      </c>
      <c r="N174" s="47">
        <v>2.5145036303000801E-2</v>
      </c>
      <c r="O174" s="47">
        <v>2.6902971431545852E-2</v>
      </c>
      <c r="P174" s="47">
        <v>-6.6766664907012885E-2</v>
      </c>
    </row>
    <row r="175" spans="1:31" ht="16.5" customHeight="1">
      <c r="A175" s="21" t="s">
        <v>142</v>
      </c>
      <c r="C175" s="25" t="s">
        <v>9</v>
      </c>
      <c r="D175" s="47">
        <v>4.2240422137513001E-2</v>
      </c>
      <c r="E175" s="47">
        <v>0.10899288482580105</v>
      </c>
      <c r="F175" s="47">
        <v>-2.9723484546976264E-2</v>
      </c>
      <c r="G175" s="47">
        <v>0.13329933459191801</v>
      </c>
      <c r="H175" s="47">
        <v>9.4535589210193782E-2</v>
      </c>
      <c r="I175" s="47">
        <v>0.432290089845212</v>
      </c>
      <c r="J175" s="47">
        <v>-0.17306309173420587</v>
      </c>
      <c r="K175" s="47">
        <v>-0.46251475540563436</v>
      </c>
      <c r="L175" s="47">
        <v>8.0251437039433604E-3</v>
      </c>
      <c r="M175" s="47">
        <v>-1.2204997496501391E-2</v>
      </c>
      <c r="N175" s="47">
        <v>4.5867666905431648E-2</v>
      </c>
      <c r="O175" s="47">
        <v>7.1666091053022241E-2</v>
      </c>
      <c r="P175" s="47">
        <v>2.8041097001381132E-3</v>
      </c>
    </row>
    <row r="176" spans="1:31"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9" t="str">
        <f>P162</f>
        <v>Source : MKG_destination - Décembre 2025</v>
      </c>
    </row>
    <row r="177" spans="1:31" ht="12.75" customHeight="1">
      <c r="C177" s="4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</row>
    <row r="179" spans="1:31" ht="48" customHeight="1">
      <c r="C179" s="15" t="s">
        <v>28</v>
      </c>
      <c r="D179" s="16">
        <v>45658</v>
      </c>
      <c r="E179" s="16">
        <v>45689</v>
      </c>
      <c r="F179" s="16">
        <v>45717</v>
      </c>
      <c r="G179" s="16">
        <v>45748</v>
      </c>
      <c r="H179" s="16">
        <v>45778</v>
      </c>
      <c r="I179" s="16">
        <v>45809</v>
      </c>
      <c r="J179" s="16">
        <v>45839</v>
      </c>
      <c r="K179" s="16">
        <v>45870</v>
      </c>
      <c r="L179" s="16">
        <v>45901</v>
      </c>
      <c r="M179" s="16">
        <v>45931</v>
      </c>
      <c r="N179" s="16">
        <v>45962</v>
      </c>
      <c r="O179" s="16">
        <v>45992</v>
      </c>
      <c r="P179" s="17" t="s">
        <v>3</v>
      </c>
    </row>
    <row r="180" spans="1:31" ht="16.5" customHeight="1">
      <c r="A180" s="21" t="s">
        <v>143</v>
      </c>
      <c r="C180" s="18" t="s">
        <v>4</v>
      </c>
      <c r="D180" s="19">
        <v>0.75458947243346008</v>
      </c>
      <c r="E180" s="19">
        <v>0.74349322068542623</v>
      </c>
      <c r="F180" s="19">
        <v>0.84146287271703868</v>
      </c>
      <c r="G180" s="19">
        <v>0.86339562624254473</v>
      </c>
      <c r="H180" s="19">
        <v>0.82512297711556282</v>
      </c>
      <c r="I180" s="19">
        <v>0.90137779934418516</v>
      </c>
      <c r="J180" s="19">
        <v>0.81645384839963742</v>
      </c>
      <c r="K180" s="19">
        <v>0.74017864762609165</v>
      </c>
      <c r="L180" s="19">
        <v>0.86384521659987379</v>
      </c>
      <c r="M180" s="19">
        <v>0.8908795038302707</v>
      </c>
      <c r="N180" s="19">
        <v>0.83254782774670011</v>
      </c>
      <c r="O180" s="19">
        <v>0.82714452063656363</v>
      </c>
      <c r="P180" s="19">
        <v>0.82535439186194171</v>
      </c>
    </row>
    <row r="181" spans="1:31" ht="16.5" customHeight="1">
      <c r="A181" s="21" t="s">
        <v>144</v>
      </c>
      <c r="C181" s="18" t="s">
        <v>5</v>
      </c>
      <c r="D181" s="20">
        <v>129.40952865890415</v>
      </c>
      <c r="E181" s="20">
        <v>125.3069058354716</v>
      </c>
      <c r="F181" s="20">
        <v>144.55471589883908</v>
      </c>
      <c r="G181" s="20">
        <v>156.98739373411192</v>
      </c>
      <c r="H181" s="20">
        <v>168.38756885044063</v>
      </c>
      <c r="I181" s="20">
        <v>203.20376223491027</v>
      </c>
      <c r="J181" s="20">
        <v>146.49609375</v>
      </c>
      <c r="K181" s="20">
        <v>120.19843455749535</v>
      </c>
      <c r="L181" s="20">
        <v>182.33694941032525</v>
      </c>
      <c r="M181" s="20">
        <v>169.3644046393307</v>
      </c>
      <c r="N181" s="20">
        <v>147.17280044727886</v>
      </c>
      <c r="O181" s="20">
        <v>143.38752129064775</v>
      </c>
      <c r="P181" s="46">
        <v>154.56933776797572</v>
      </c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D181" s="22"/>
      <c r="AE181" s="22"/>
    </row>
    <row r="182" spans="1:31" ht="16.5" customHeight="1">
      <c r="A182" s="21" t="s">
        <v>145</v>
      </c>
      <c r="C182" s="18" t="s">
        <v>6</v>
      </c>
      <c r="D182" s="20">
        <v>97.651067958585216</v>
      </c>
      <c r="E182" s="20">
        <v>93.1648349937402</v>
      </c>
      <c r="F182" s="20">
        <v>121.63742650503251</v>
      </c>
      <c r="G182" s="20">
        <v>135.5422291252485</v>
      </c>
      <c r="H182" s="20">
        <v>138.9404521191274</v>
      </c>
      <c r="I182" s="20">
        <v>183.16336002176246</v>
      </c>
      <c r="J182" s="20">
        <v>119.60729951770156</v>
      </c>
      <c r="K182" s="20">
        <v>88.968314737540183</v>
      </c>
      <c r="L182" s="20">
        <v>157.51090155752263</v>
      </c>
      <c r="M182" s="20">
        <v>150.88327677159612</v>
      </c>
      <c r="N182" s="20">
        <v>122.52839531578059</v>
      </c>
      <c r="O182" s="20">
        <v>118.6022025632179</v>
      </c>
      <c r="P182" s="46">
        <v>127.57448177399067</v>
      </c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</row>
    <row r="183" spans="1:31" ht="6" customHeight="1"/>
    <row r="184" spans="1:31" ht="6" customHeight="1">
      <c r="D184" s="23"/>
      <c r="E184" s="23"/>
      <c r="F184" s="23"/>
      <c r="G184" s="23"/>
      <c r="H184" s="23"/>
      <c r="I184" s="23"/>
      <c r="J184" s="23"/>
    </row>
    <row r="185" spans="1:31" ht="16.5" customHeight="1">
      <c r="C185" s="24" t="s">
        <v>64</v>
      </c>
    </row>
    <row r="186" spans="1:31" ht="16.5" customHeight="1">
      <c r="A186" s="21" t="s">
        <v>146</v>
      </c>
      <c r="C186" s="25" t="s">
        <v>7</v>
      </c>
      <c r="D186" s="26">
        <v>8.6166754509081063</v>
      </c>
      <c r="E186" s="26">
        <v>8.7427678641107889</v>
      </c>
      <c r="F186" s="26">
        <v>3.6665457102039611</v>
      </c>
      <c r="G186" s="26">
        <v>8.0177210391714322</v>
      </c>
      <c r="H186" s="26">
        <v>2.4540968225536863</v>
      </c>
      <c r="I186" s="26">
        <v>9.3626707641128348</v>
      </c>
      <c r="J186" s="26">
        <v>9.3153845550878032</v>
      </c>
      <c r="K186" s="26">
        <v>-2.5803235259705848</v>
      </c>
      <c r="L186" s="26">
        <v>1.1231234836955872</v>
      </c>
      <c r="M186" s="26">
        <v>0.98889357103195685</v>
      </c>
      <c r="N186" s="26">
        <v>-2.1290358465752446</v>
      </c>
      <c r="O186" s="26">
        <v>3.9617721024240216</v>
      </c>
      <c r="P186" s="26">
        <v>4.2811046848114316</v>
      </c>
    </row>
    <row r="187" spans="1:31" ht="16.5" customHeight="1">
      <c r="A187" s="21" t="s">
        <v>147</v>
      </c>
      <c r="C187" s="25" t="s">
        <v>8</v>
      </c>
      <c r="D187" s="47">
        <v>-1.8330618939457533E-2</v>
      </c>
      <c r="E187" s="47">
        <v>-8.0632679186604106E-3</v>
      </c>
      <c r="F187" s="47">
        <v>-4.4781109482204373E-2</v>
      </c>
      <c r="G187" s="47">
        <v>2.7314355888920172E-2</v>
      </c>
      <c r="H187" s="47">
        <v>3.0394465116659886E-2</v>
      </c>
      <c r="I187" s="47">
        <v>0.17515232690365301</v>
      </c>
      <c r="J187" s="47">
        <v>-0.17342329789354916</v>
      </c>
      <c r="K187" s="47">
        <v>-0.376470114004964</v>
      </c>
      <c r="L187" s="47">
        <v>3.4566888851462085E-2</v>
      </c>
      <c r="M187" s="47">
        <v>-3.7850831342093771E-2</v>
      </c>
      <c r="N187" s="47">
        <v>4.6159805301047019E-2</v>
      </c>
      <c r="O187" s="47">
        <v>3.6198487169087912E-2</v>
      </c>
      <c r="P187" s="47">
        <v>-2.9864601768588184E-2</v>
      </c>
    </row>
    <row r="188" spans="1:31" ht="16.5" customHeight="1">
      <c r="A188" s="21" t="s">
        <v>148</v>
      </c>
      <c r="C188" s="25" t="s">
        <v>9</v>
      </c>
      <c r="D188" s="47">
        <v>0.10821694190585607</v>
      </c>
      <c r="E188" s="47">
        <v>0.12412280235487927</v>
      </c>
      <c r="F188" s="47">
        <v>-1.262658038651665E-3</v>
      </c>
      <c r="G188" s="47">
        <v>0.13247939999868708</v>
      </c>
      <c r="H188" s="47">
        <v>6.1980083513526463E-2</v>
      </c>
      <c r="I188" s="47">
        <v>0.31136463843742357</v>
      </c>
      <c r="J188" s="47">
        <v>-6.6968440793156336E-2</v>
      </c>
      <c r="K188" s="47">
        <v>-0.39747464257053877</v>
      </c>
      <c r="L188" s="47">
        <v>4.8194936164508206E-2</v>
      </c>
      <c r="M188" s="47">
        <v>-2.7050907237458066E-2</v>
      </c>
      <c r="N188" s="47">
        <v>2.0073929046059424E-2</v>
      </c>
      <c r="O188" s="47">
        <v>8.8326011731570508E-2</v>
      </c>
      <c r="P188" s="47">
        <v>2.3209150947263169E-2</v>
      </c>
    </row>
    <row r="189" spans="1:31"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9" t="str">
        <f>P176</f>
        <v>Source : MKG_destination - Décembre 2025</v>
      </c>
    </row>
    <row r="190" spans="1:31" ht="13.5" customHeight="1"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</row>
    <row r="191" spans="1:31">
      <c r="D191" s="13"/>
      <c r="P191" s="48"/>
    </row>
    <row r="192" spans="1:31" ht="48" customHeight="1">
      <c r="C192" s="15" t="s">
        <v>29</v>
      </c>
      <c r="D192" s="16">
        <v>45658</v>
      </c>
      <c r="E192" s="16">
        <v>45689</v>
      </c>
      <c r="F192" s="16">
        <v>45717</v>
      </c>
      <c r="G192" s="16">
        <v>45748</v>
      </c>
      <c r="H192" s="16">
        <v>45778</v>
      </c>
      <c r="I192" s="16">
        <v>45809</v>
      </c>
      <c r="J192" s="16">
        <v>45839</v>
      </c>
      <c r="K192" s="16">
        <v>45870</v>
      </c>
      <c r="L192" s="16">
        <v>45901</v>
      </c>
      <c r="M192" s="16">
        <v>45931</v>
      </c>
      <c r="N192" s="16">
        <v>45962</v>
      </c>
      <c r="O192" s="16">
        <v>45992</v>
      </c>
      <c r="P192" s="17" t="s">
        <v>3</v>
      </c>
    </row>
    <row r="193" spans="1:31" ht="16.5" customHeight="1">
      <c r="A193" s="21" t="s">
        <v>149</v>
      </c>
      <c r="C193" s="18" t="s">
        <v>4</v>
      </c>
      <c r="D193" s="19">
        <v>0.73847679365384</v>
      </c>
      <c r="E193" s="19">
        <v>0.73355658052694761</v>
      </c>
      <c r="F193" s="19">
        <v>0.84655337887427318</v>
      </c>
      <c r="G193" s="19">
        <v>0.88746378462840592</v>
      </c>
      <c r="H193" s="19">
        <v>0.88474957794034892</v>
      </c>
      <c r="I193" s="19">
        <v>0.89946352885384862</v>
      </c>
      <c r="J193" s="19">
        <v>0.8716422375112175</v>
      </c>
      <c r="K193" s="19">
        <v>0.81150537029747516</v>
      </c>
      <c r="L193" s="19">
        <v>0.84536800557232417</v>
      </c>
      <c r="M193" s="19">
        <v>0.87909525147513345</v>
      </c>
      <c r="N193" s="19">
        <v>0.82072650193095043</v>
      </c>
      <c r="O193" s="19">
        <v>0.81223660673680376</v>
      </c>
      <c r="P193" s="19">
        <v>0.83699806079470362</v>
      </c>
    </row>
    <row r="194" spans="1:31" ht="16.5" customHeight="1">
      <c r="A194" s="21" t="s">
        <v>150</v>
      </c>
      <c r="C194" s="18" t="s">
        <v>5</v>
      </c>
      <c r="D194" s="20">
        <v>272.31092714514659</v>
      </c>
      <c r="E194" s="20">
        <v>254.42427594745908</v>
      </c>
      <c r="F194" s="20">
        <v>302.66671156010335</v>
      </c>
      <c r="G194" s="20">
        <v>330.87327942740814</v>
      </c>
      <c r="H194" s="20">
        <v>375.5665225281453</v>
      </c>
      <c r="I194" s="20">
        <v>469.44458780933866</v>
      </c>
      <c r="J194" s="20">
        <v>344.97362319400116</v>
      </c>
      <c r="K194" s="20">
        <v>279.02729773361165</v>
      </c>
      <c r="L194" s="20">
        <v>391.26280072009752</v>
      </c>
      <c r="M194" s="20">
        <v>387.20514161233098</v>
      </c>
      <c r="N194" s="20">
        <v>307.37688506102955</v>
      </c>
      <c r="O194" s="20">
        <v>320.44509378499441</v>
      </c>
      <c r="P194" s="46">
        <v>340.11102866631643</v>
      </c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D194" s="22"/>
      <c r="AE194" s="22"/>
    </row>
    <row r="195" spans="1:31" ht="16.5" customHeight="1">
      <c r="A195" s="21" t="s">
        <v>151</v>
      </c>
      <c r="C195" s="18" t="s">
        <v>6</v>
      </c>
      <c r="D195" s="20">
        <v>201.0953003550523</v>
      </c>
      <c r="E195" s="20">
        <v>186.63460186706263</v>
      </c>
      <c r="F195" s="20">
        <v>256.22352734397055</v>
      </c>
      <c r="G195" s="20">
        <v>293.63805279305967</v>
      </c>
      <c r="H195" s="20">
        <v>332.28232229530107</v>
      </c>
      <c r="I195" s="20">
        <v>422.24828555232818</v>
      </c>
      <c r="J195" s="20">
        <v>300.69358080317079</v>
      </c>
      <c r="K195" s="20">
        <v>226.43215057041837</v>
      </c>
      <c r="L195" s="20">
        <v>330.76105349939053</v>
      </c>
      <c r="M195" s="20">
        <v>340.39020133815677</v>
      </c>
      <c r="N195" s="20">
        <v>252.27235565057057</v>
      </c>
      <c r="O195" s="20">
        <v>260.27723562138073</v>
      </c>
      <c r="P195" s="46">
        <v>284.67227144859874</v>
      </c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</row>
    <row r="196" spans="1:31" ht="6" customHeight="1"/>
    <row r="197" spans="1:31" ht="6" customHeight="1">
      <c r="D197" s="23"/>
      <c r="E197" s="23"/>
      <c r="F197" s="23"/>
      <c r="G197" s="23"/>
      <c r="H197" s="23"/>
      <c r="I197" s="23"/>
      <c r="J197" s="23"/>
    </row>
    <row r="198" spans="1:31" ht="16.5" customHeight="1">
      <c r="C198" s="24" t="s">
        <v>64</v>
      </c>
    </row>
    <row r="199" spans="1:31" ht="16.5" customHeight="1">
      <c r="A199" s="21" t="s">
        <v>152</v>
      </c>
      <c r="C199" s="25" t="s">
        <v>7</v>
      </c>
      <c r="D199" s="26">
        <v>-0.90394111637319696</v>
      </c>
      <c r="E199" s="26">
        <v>-3.4781114929733126</v>
      </c>
      <c r="F199" s="26">
        <v>-0.28130369695266166</v>
      </c>
      <c r="G199" s="26">
        <v>4.3711072504125532</v>
      </c>
      <c r="H199" s="26">
        <v>2.3553908710786664</v>
      </c>
      <c r="I199" s="26">
        <v>6.0097733060659353</v>
      </c>
      <c r="J199" s="26">
        <v>4.8561646190282808</v>
      </c>
      <c r="K199" s="26">
        <v>-2.2149474635007382</v>
      </c>
      <c r="L199" s="26">
        <v>-0.15104362571349839</v>
      </c>
      <c r="M199" s="26">
        <v>0.87227116438307606</v>
      </c>
      <c r="N199" s="26">
        <v>-2.4406751924373915</v>
      </c>
      <c r="O199" s="26">
        <v>3.1263452374387657</v>
      </c>
      <c r="P199" s="26">
        <v>1.0780120501326373</v>
      </c>
    </row>
    <row r="200" spans="1:31" ht="16.5" customHeight="1">
      <c r="A200" s="21" t="s">
        <v>153</v>
      </c>
      <c r="C200" s="25" t="s">
        <v>8</v>
      </c>
      <c r="D200" s="47">
        <v>-2.5852514048012698E-2</v>
      </c>
      <c r="E200" s="47">
        <v>4.4051612993438294E-2</v>
      </c>
      <c r="F200" s="47">
        <v>7.4937711058189471E-3</v>
      </c>
      <c r="G200" s="47">
        <v>3.4187241650204703E-2</v>
      </c>
      <c r="H200" s="47">
        <v>7.7656608699020024E-2</v>
      </c>
      <c r="I200" s="47">
        <v>0.22323906054192766</v>
      </c>
      <c r="J200" s="47">
        <v>-4.685566850655809E-2</v>
      </c>
      <c r="K200" s="47">
        <v>-0.24050254685199846</v>
      </c>
      <c r="L200" s="47">
        <v>5.4227546020369832E-2</v>
      </c>
      <c r="M200" s="47">
        <v>5.6227296821493189E-2</v>
      </c>
      <c r="N200" s="47">
        <v>7.6168792085200554E-2</v>
      </c>
      <c r="O200" s="47">
        <v>-1.7869947743054393E-3</v>
      </c>
      <c r="P200" s="47">
        <v>2.4380776271882176E-2</v>
      </c>
    </row>
    <row r="201" spans="1:31" ht="16.5" customHeight="1">
      <c r="A201" s="21" t="s">
        <v>154</v>
      </c>
      <c r="C201" s="25" t="s">
        <v>9</v>
      </c>
      <c r="D201" s="47">
        <v>-3.7632485643123159E-2</v>
      </c>
      <c r="E201" s="47">
        <v>-3.2105210380233284E-3</v>
      </c>
      <c r="F201" s="47">
        <v>4.1570283622611726E-3</v>
      </c>
      <c r="G201" s="47">
        <v>8.7763879512265053E-2</v>
      </c>
      <c r="H201" s="47">
        <v>0.10713077617315592</v>
      </c>
      <c r="I201" s="47">
        <v>0.3108217270006568</v>
      </c>
      <c r="J201" s="47">
        <v>9.3797211774275802E-3</v>
      </c>
      <c r="K201" s="47">
        <v>-0.26068172493284647</v>
      </c>
      <c r="L201" s="47">
        <v>5.2347295644247671E-2</v>
      </c>
      <c r="M201" s="47">
        <v>6.6812610257855232E-2</v>
      </c>
      <c r="N201" s="47">
        <v>4.5089924205659049E-2</v>
      </c>
      <c r="O201" s="47">
        <v>3.8172873979244404E-2</v>
      </c>
      <c r="P201" s="47">
        <v>3.7746436431152164E-2</v>
      </c>
    </row>
    <row r="202" spans="1:31"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9" t="str">
        <f>P189</f>
        <v>Source : MKG_destination - Décembre 2025</v>
      </c>
    </row>
    <row r="203" spans="1:31">
      <c r="P203" s="48"/>
    </row>
    <row r="204" spans="1:31">
      <c r="P204" s="48"/>
    </row>
    <row r="205" spans="1:31" ht="48" customHeight="1">
      <c r="C205" s="15" t="s">
        <v>30</v>
      </c>
      <c r="D205" s="16">
        <v>45658</v>
      </c>
      <c r="E205" s="16">
        <v>45689</v>
      </c>
      <c r="F205" s="16">
        <v>45717</v>
      </c>
      <c r="G205" s="16">
        <v>45748</v>
      </c>
      <c r="H205" s="16">
        <v>45778</v>
      </c>
      <c r="I205" s="16">
        <v>45809</v>
      </c>
      <c r="J205" s="16">
        <v>45839</v>
      </c>
      <c r="K205" s="16">
        <v>45870</v>
      </c>
      <c r="L205" s="16">
        <v>45901</v>
      </c>
      <c r="M205" s="16">
        <v>45931</v>
      </c>
      <c r="N205" s="16">
        <v>45962</v>
      </c>
      <c r="O205" s="16">
        <v>45992</v>
      </c>
      <c r="P205" s="17" t="s">
        <v>3</v>
      </c>
    </row>
    <row r="206" spans="1:31" ht="16.5" customHeight="1">
      <c r="A206" s="21" t="s">
        <v>155</v>
      </c>
      <c r="C206" s="18" t="s">
        <v>4</v>
      </c>
      <c r="D206" s="19">
        <v>0.76928982725527828</v>
      </c>
      <c r="E206" s="19">
        <v>0.79295022332734721</v>
      </c>
      <c r="F206" s="19">
        <v>0.86292966684294026</v>
      </c>
      <c r="G206" s="19">
        <v>0.8855455937021649</v>
      </c>
      <c r="H206" s="19">
        <v>0.87754439370877724</v>
      </c>
      <c r="I206" s="19">
        <v>0.91740505666226779</v>
      </c>
      <c r="J206" s="19">
        <v>0.8822631811428342</v>
      </c>
      <c r="K206" s="19">
        <v>0.85216217849302101</v>
      </c>
      <c r="L206" s="19">
        <v>0.91156707717743812</v>
      </c>
      <c r="M206" s="19">
        <v>0.93885191347753749</v>
      </c>
      <c r="N206" s="19">
        <v>0.88922690720333575</v>
      </c>
      <c r="O206" s="19">
        <v>0.8749671484888305</v>
      </c>
      <c r="P206" s="19">
        <v>0.87188425300455685</v>
      </c>
    </row>
    <row r="207" spans="1:31" ht="16.5" customHeight="1">
      <c r="A207" s="21" t="s">
        <v>156</v>
      </c>
      <c r="C207" s="18" t="s">
        <v>5</v>
      </c>
      <c r="D207" s="20">
        <v>153.30478582765025</v>
      </c>
      <c r="E207" s="20">
        <v>141.98774069695276</v>
      </c>
      <c r="F207" s="20">
        <v>171.6649121177534</v>
      </c>
      <c r="G207" s="20">
        <v>190.36157602757064</v>
      </c>
      <c r="H207" s="20">
        <v>207.63224337867996</v>
      </c>
      <c r="I207" s="20">
        <v>248.88886417281259</v>
      </c>
      <c r="J207" s="20">
        <v>176.95313246722952</v>
      </c>
      <c r="K207" s="20">
        <v>137.51256483180293</v>
      </c>
      <c r="L207" s="20">
        <v>220.04298246570167</v>
      </c>
      <c r="M207" s="20">
        <v>214.57312250775365</v>
      </c>
      <c r="N207" s="20">
        <v>175.82519056975048</v>
      </c>
      <c r="O207" s="20">
        <v>181.87486702460515</v>
      </c>
      <c r="P207" s="46">
        <v>186.60812876304075</v>
      </c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D207" s="22"/>
      <c r="AE207" s="22"/>
    </row>
    <row r="208" spans="1:31" ht="16.5" customHeight="1">
      <c r="A208" s="21" t="s">
        <v>157</v>
      </c>
      <c r="C208" s="18" t="s">
        <v>6</v>
      </c>
      <c r="D208" s="20">
        <v>117.9358122067605</v>
      </c>
      <c r="E208" s="20">
        <v>112.58921069539416</v>
      </c>
      <c r="F208" s="20">
        <v>148.13474542239555</v>
      </c>
      <c r="G208" s="20">
        <v>168.57385486141482</v>
      </c>
      <c r="H208" s="20">
        <v>182.20651113013699</v>
      </c>
      <c r="I208" s="20">
        <v>228.33190253906659</v>
      </c>
      <c r="J208" s="20">
        <v>156.11923356372725</v>
      </c>
      <c r="K208" s="20">
        <v>117.18300681723197</v>
      </c>
      <c r="L208" s="20">
        <v>200.58393837966594</v>
      </c>
      <c r="M208" s="20">
        <v>201.45238664725457</v>
      </c>
      <c r="N208" s="20">
        <v>156.34849041877632</v>
      </c>
      <c r="O208" s="20">
        <v>159.13453378230398</v>
      </c>
      <c r="P208" s="46">
        <v>162.70068895114193</v>
      </c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</row>
    <row r="209" spans="1:31" ht="6" customHeight="1"/>
    <row r="210" spans="1:31" ht="6" customHeight="1">
      <c r="D210" s="23"/>
      <c r="E210" s="23"/>
      <c r="F210" s="23"/>
      <c r="G210" s="23"/>
      <c r="H210" s="23"/>
      <c r="I210" s="23"/>
      <c r="J210" s="23"/>
    </row>
    <row r="211" spans="1:31" ht="16.5" customHeight="1">
      <c r="C211" s="24" t="s">
        <v>64</v>
      </c>
    </row>
    <row r="212" spans="1:31" ht="16.5" customHeight="1">
      <c r="A212" s="21" t="s">
        <v>158</v>
      </c>
      <c r="C212" s="25" t="s">
        <v>7</v>
      </c>
      <c r="D212" s="26">
        <v>0.21581581412303263</v>
      </c>
      <c r="E212" s="26">
        <v>0.12309996224633135</v>
      </c>
      <c r="F212" s="26">
        <v>0.87112548567211956</v>
      </c>
      <c r="G212" s="26">
        <v>7.4245901725235601</v>
      </c>
      <c r="H212" s="26">
        <v>0.87840833281332964</v>
      </c>
      <c r="I212" s="26">
        <v>5.9158170856326908</v>
      </c>
      <c r="J212" s="26">
        <v>9.1055476513332785</v>
      </c>
      <c r="K212" s="26">
        <v>4.7792705060375473</v>
      </c>
      <c r="L212" s="26">
        <v>1.7768833898226033</v>
      </c>
      <c r="M212" s="26">
        <v>2.3917142499307986</v>
      </c>
      <c r="N212" s="26">
        <v>1.4977175720489289</v>
      </c>
      <c r="O212" s="26">
        <v>2.7742977027034432</v>
      </c>
      <c r="P212" s="26">
        <v>3.213291885213454</v>
      </c>
    </row>
    <row r="213" spans="1:31" ht="16.5" customHeight="1">
      <c r="A213" s="21" t="s">
        <v>159</v>
      </c>
      <c r="C213" s="25" t="s">
        <v>8</v>
      </c>
      <c r="D213" s="47">
        <v>3.0277882789881971E-3</v>
      </c>
      <c r="E213" s="47">
        <v>-3.5533434737970437E-2</v>
      </c>
      <c r="F213" s="47">
        <v>-6.0224333643611461E-3</v>
      </c>
      <c r="G213" s="47">
        <v>4.6600158657842838E-2</v>
      </c>
      <c r="H213" s="47">
        <v>5.1249616324518188E-2</v>
      </c>
      <c r="I213" s="47">
        <v>0.22777775068627681</v>
      </c>
      <c r="J213" s="47">
        <v>-0.10419565666766606</v>
      </c>
      <c r="K213" s="47">
        <v>-0.34539353541947204</v>
      </c>
      <c r="L213" s="47">
        <v>7.6841917623335476E-2</v>
      </c>
      <c r="M213" s="47">
        <v>4.7408263156984765E-2</v>
      </c>
      <c r="N213" s="47">
        <v>8.5435860713575673E-2</v>
      </c>
      <c r="O213" s="47">
        <v>8.5278364517846095E-2</v>
      </c>
      <c r="P213" s="47">
        <v>1.308530241033945E-2</v>
      </c>
    </row>
    <row r="214" spans="1:31" ht="16.5" customHeight="1">
      <c r="A214" s="21" t="s">
        <v>160</v>
      </c>
      <c r="C214" s="25" t="s">
        <v>9</v>
      </c>
      <c r="D214" s="47">
        <v>5.8495888567882126E-3</v>
      </c>
      <c r="E214" s="47">
        <v>-3.4033840005180949E-2</v>
      </c>
      <c r="F214" s="47">
        <v>4.1140747971677438E-3</v>
      </c>
      <c r="G214" s="47">
        <v>0.14237952760592787</v>
      </c>
      <c r="H214" s="47">
        <v>6.1878859072056702E-2</v>
      </c>
      <c r="I214" s="47">
        <v>0.31240734521196956</v>
      </c>
      <c r="J214" s="47">
        <v>-1.1027635277610637E-3</v>
      </c>
      <c r="K214" s="47">
        <v>-0.30649920299434674</v>
      </c>
      <c r="L214" s="47">
        <v>9.8249685330167758E-2</v>
      </c>
      <c r="M214" s="47">
        <v>7.4788370984884001E-2</v>
      </c>
      <c r="N214" s="47">
        <v>0.10403096350148733</v>
      </c>
      <c r="O214" s="47">
        <v>0.12081660073554779</v>
      </c>
      <c r="P214" s="47">
        <v>5.1850811304110067E-2</v>
      </c>
    </row>
    <row r="215" spans="1:31"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9" t="str">
        <f>P202</f>
        <v>Source : MKG_destination - Décembre 2025</v>
      </c>
    </row>
    <row r="216" spans="1:31">
      <c r="P216" s="48"/>
    </row>
    <row r="218" spans="1:31" ht="48" customHeight="1">
      <c r="C218" s="15" t="s">
        <v>31</v>
      </c>
      <c r="D218" s="16">
        <v>45658</v>
      </c>
      <c r="E218" s="16">
        <v>45689</v>
      </c>
      <c r="F218" s="16">
        <v>45717</v>
      </c>
      <c r="G218" s="16">
        <v>45748</v>
      </c>
      <c r="H218" s="16">
        <v>45778</v>
      </c>
      <c r="I218" s="16">
        <v>45809</v>
      </c>
      <c r="J218" s="16">
        <v>45839</v>
      </c>
      <c r="K218" s="16">
        <v>45870</v>
      </c>
      <c r="L218" s="16">
        <v>45901</v>
      </c>
      <c r="M218" s="16">
        <v>45931</v>
      </c>
      <c r="N218" s="16">
        <v>45962</v>
      </c>
      <c r="O218" s="16">
        <v>45992</v>
      </c>
      <c r="P218" s="17" t="s">
        <v>3</v>
      </c>
    </row>
    <row r="219" spans="1:31" ht="16.5" customHeight="1">
      <c r="A219" s="21" t="s">
        <v>161</v>
      </c>
      <c r="C219" s="18" t="s">
        <v>4</v>
      </c>
      <c r="D219" s="19">
        <v>0.75904203323558161</v>
      </c>
      <c r="E219" s="19">
        <v>0.79719332466406589</v>
      </c>
      <c r="F219" s="19">
        <v>0.86366050306570752</v>
      </c>
      <c r="G219" s="19">
        <v>0.90537377359430249</v>
      </c>
      <c r="H219" s="19">
        <v>0.89730510105871031</v>
      </c>
      <c r="I219" s="19">
        <v>0.94141635170081561</v>
      </c>
      <c r="J219" s="19">
        <v>0.87188663732649807</v>
      </c>
      <c r="K219" s="19">
        <v>0.82476669406701808</v>
      </c>
      <c r="L219" s="19">
        <v>0.88633416458852865</v>
      </c>
      <c r="M219" s="19">
        <v>0.90778362206244267</v>
      </c>
      <c r="N219" s="19">
        <v>0.84914308489438028</v>
      </c>
      <c r="O219" s="19">
        <v>0.8267757965507162</v>
      </c>
      <c r="P219" s="19">
        <v>0.86176553954915303</v>
      </c>
    </row>
    <row r="220" spans="1:31" ht="16.5" customHeight="1">
      <c r="A220" s="21" t="s">
        <v>162</v>
      </c>
      <c r="C220" s="18" t="s">
        <v>5</v>
      </c>
      <c r="D220" s="20">
        <v>198.9063463357212</v>
      </c>
      <c r="E220" s="20">
        <v>190.76918238759941</v>
      </c>
      <c r="F220" s="20">
        <v>222.97037678531501</v>
      </c>
      <c r="G220" s="20">
        <v>253.82979717324935</v>
      </c>
      <c r="H220" s="20">
        <v>286.36582913225357</v>
      </c>
      <c r="I220" s="20">
        <v>325.82394595219228</v>
      </c>
      <c r="J220" s="20">
        <v>247.48635629298869</v>
      </c>
      <c r="K220" s="20">
        <v>199.7096248057982</v>
      </c>
      <c r="L220" s="20">
        <v>297.98061624275505</v>
      </c>
      <c r="M220" s="20">
        <v>285.91611903306398</v>
      </c>
      <c r="N220" s="20">
        <v>231.50361564186809</v>
      </c>
      <c r="O220" s="20">
        <v>250.22861920608824</v>
      </c>
      <c r="P220" s="46">
        <v>251.6820343373472</v>
      </c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D220" s="22"/>
      <c r="AE220" s="22"/>
    </row>
    <row r="221" spans="1:31" ht="16.5" customHeight="1">
      <c r="A221" s="21" t="s">
        <v>163</v>
      </c>
      <c r="C221" s="18" t="s">
        <v>6</v>
      </c>
      <c r="D221" s="20">
        <v>150.97827754612658</v>
      </c>
      <c r="E221" s="20">
        <v>152.07991875101592</v>
      </c>
      <c r="F221" s="20">
        <v>192.57070778315551</v>
      </c>
      <c r="G221" s="20">
        <v>229.81084131742119</v>
      </c>
      <c r="H221" s="20">
        <v>256.95751924927816</v>
      </c>
      <c r="I221" s="20">
        <v>306.73599049507658</v>
      </c>
      <c r="J221" s="20">
        <v>215.7800469724815</v>
      </c>
      <c r="K221" s="20">
        <v>164.71384702444271</v>
      </c>
      <c r="L221" s="20">
        <v>264.11040056109726</v>
      </c>
      <c r="M221" s="20">
        <v>259.54997014187137</v>
      </c>
      <c r="N221" s="20">
        <v>196.57969435033877</v>
      </c>
      <c r="O221" s="20">
        <v>206.88296596389944</v>
      </c>
      <c r="P221" s="46">
        <v>216.89090411555247</v>
      </c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</row>
    <row r="222" spans="1:31" ht="6" customHeight="1"/>
    <row r="223" spans="1:31" ht="6" customHeight="1">
      <c r="D223" s="23"/>
      <c r="E223" s="23"/>
      <c r="F223" s="23"/>
      <c r="G223" s="23"/>
      <c r="H223" s="23"/>
      <c r="I223" s="23"/>
      <c r="J223" s="23"/>
    </row>
    <row r="224" spans="1:31" ht="16.5" customHeight="1">
      <c r="C224" s="24" t="s">
        <v>64</v>
      </c>
    </row>
    <row r="225" spans="1:31" ht="16.5" customHeight="1">
      <c r="A225" s="21" t="s">
        <v>164</v>
      </c>
      <c r="C225" s="25" t="s">
        <v>7</v>
      </c>
      <c r="D225" s="26">
        <v>4.147410210832847</v>
      </c>
      <c r="E225" s="26">
        <v>7.518336750301458</v>
      </c>
      <c r="F225" s="26">
        <v>3.8681388612908818</v>
      </c>
      <c r="G225" s="26">
        <v>6.5540904513522573</v>
      </c>
      <c r="H225" s="26">
        <v>4.0908992448284831</v>
      </c>
      <c r="I225" s="26">
        <v>8.6194118330694245</v>
      </c>
      <c r="J225" s="26">
        <v>13.06674791262078</v>
      </c>
      <c r="K225" s="26">
        <v>2.2066345634962348</v>
      </c>
      <c r="L225" s="26">
        <v>0.83558972173791712</v>
      </c>
      <c r="M225" s="26">
        <v>0.88706840832133427</v>
      </c>
      <c r="N225" s="26">
        <v>-0.63229451464035247</v>
      </c>
      <c r="O225" s="26">
        <v>-1.6887881665906046</v>
      </c>
      <c r="P225" s="26">
        <v>4.0270318268649135</v>
      </c>
    </row>
    <row r="226" spans="1:31" ht="16.5" customHeight="1">
      <c r="A226" s="21" t="s">
        <v>165</v>
      </c>
      <c r="C226" s="25" t="s">
        <v>8</v>
      </c>
      <c r="D226" s="47">
        <v>2.5577784341952459E-2</v>
      </c>
      <c r="E226" s="47">
        <v>5.6745774624200607E-3</v>
      </c>
      <c r="F226" s="47">
        <v>5.5842733794810862E-3</v>
      </c>
      <c r="G226" s="47">
        <v>5.3249031712949702E-2</v>
      </c>
      <c r="H226" s="47">
        <v>6.5069300829642129E-2</v>
      </c>
      <c r="I226" s="47">
        <v>0.15990791300302432</v>
      </c>
      <c r="J226" s="47">
        <v>-3.1558226365152486E-2</v>
      </c>
      <c r="K226" s="47">
        <v>-0.22134787349006468</v>
      </c>
      <c r="L226" s="47">
        <v>9.312664862302622E-2</v>
      </c>
      <c r="M226" s="47">
        <v>7.4350049137863472E-3</v>
      </c>
      <c r="N226" s="47">
        <v>8.4297837808818832E-2</v>
      </c>
      <c r="O226" s="47">
        <v>0.11062527817571066</v>
      </c>
      <c r="P226" s="47">
        <v>2.9397805612705108E-2</v>
      </c>
    </row>
    <row r="227" spans="1:31" ht="16.5" customHeight="1">
      <c r="A227" s="21" t="s">
        <v>166</v>
      </c>
      <c r="C227" s="25" t="s">
        <v>9</v>
      </c>
      <c r="D227" s="47">
        <v>8.4854287517075688E-2</v>
      </c>
      <c r="E227" s="47">
        <v>0.11039612679270205</v>
      </c>
      <c r="F227" s="47">
        <v>5.2733825871390749E-2</v>
      </c>
      <c r="G227" s="47">
        <v>0.13544502184133655</v>
      </c>
      <c r="H227" s="47">
        <v>0.11594635590551983</v>
      </c>
      <c r="I227" s="47">
        <v>0.27680997191245793</v>
      </c>
      <c r="J227" s="47">
        <v>0.13916570034585241</v>
      </c>
      <c r="K227" s="47">
        <v>-0.19994261686282033</v>
      </c>
      <c r="L227" s="47">
        <v>0.10353015661511078</v>
      </c>
      <c r="M227" s="47">
        <v>1.7376610252175073E-2</v>
      </c>
      <c r="N227" s="47">
        <v>7.6283544417762306E-2</v>
      </c>
      <c r="O227" s="47">
        <v>8.8393542049956197E-2</v>
      </c>
      <c r="P227" s="47">
        <v>7.9859666111973926E-2</v>
      </c>
    </row>
    <row r="228" spans="1:31"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9" t="str">
        <f>P215</f>
        <v>Source : MKG_destination - Décembre 2025</v>
      </c>
    </row>
    <row r="230" spans="1:31" ht="24.6">
      <c r="B230" s="43" t="s">
        <v>21</v>
      </c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</row>
    <row r="231" spans="1:31" ht="24">
      <c r="C231" s="4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</row>
    <row r="232" spans="1:31" ht="48" customHeight="1">
      <c r="C232" s="15" t="s">
        <v>32</v>
      </c>
      <c r="D232" s="16">
        <v>45658</v>
      </c>
      <c r="E232" s="16">
        <v>45689</v>
      </c>
      <c r="F232" s="16">
        <v>45717</v>
      </c>
      <c r="G232" s="16">
        <v>45748</v>
      </c>
      <c r="H232" s="16">
        <v>45778</v>
      </c>
      <c r="I232" s="16">
        <v>45809</v>
      </c>
      <c r="J232" s="16">
        <v>45839</v>
      </c>
      <c r="K232" s="16">
        <v>45870</v>
      </c>
      <c r="L232" s="16">
        <v>45901</v>
      </c>
      <c r="M232" s="16">
        <v>45931</v>
      </c>
      <c r="N232" s="16">
        <v>45962</v>
      </c>
      <c r="O232" s="16">
        <v>45992</v>
      </c>
      <c r="P232" s="17" t="s">
        <v>3</v>
      </c>
    </row>
    <row r="233" spans="1:31" ht="16.5" customHeight="1">
      <c r="A233" s="21" t="s">
        <v>167</v>
      </c>
      <c r="C233" s="18" t="s">
        <v>4</v>
      </c>
      <c r="D233" s="19">
        <v>0.75960540935403276</v>
      </c>
      <c r="E233" s="19">
        <v>0.73154331231330905</v>
      </c>
      <c r="F233" s="19">
        <v>0.80576924255705185</v>
      </c>
      <c r="G233" s="19">
        <v>0.85197264792543037</v>
      </c>
      <c r="H233" s="19">
        <v>0.85802258166746415</v>
      </c>
      <c r="I233" s="19">
        <v>0.90316532070918032</v>
      </c>
      <c r="J233" s="19">
        <v>0.86107706334494649</v>
      </c>
      <c r="K233" s="19">
        <v>0.82074354127284188</v>
      </c>
      <c r="L233" s="19">
        <v>0.87811767017474918</v>
      </c>
      <c r="M233" s="19">
        <v>0.89298809792217959</v>
      </c>
      <c r="N233" s="19">
        <v>0.83305433341838164</v>
      </c>
      <c r="O233" s="19">
        <v>0.84671914075221044</v>
      </c>
      <c r="P233" s="19">
        <v>0.83772018888131838</v>
      </c>
    </row>
    <row r="234" spans="1:31" ht="16.5" customHeight="1">
      <c r="A234" s="21" t="s">
        <v>168</v>
      </c>
      <c r="C234" s="18" t="s">
        <v>5</v>
      </c>
      <c r="D234" s="20">
        <v>305.04759183927041</v>
      </c>
      <c r="E234" s="20">
        <v>256.11220465379921</v>
      </c>
      <c r="F234" s="20">
        <v>311.72324753335766</v>
      </c>
      <c r="G234" s="20">
        <v>343.95129520119633</v>
      </c>
      <c r="H234" s="20">
        <v>380.16146361412672</v>
      </c>
      <c r="I234" s="20">
        <v>491.4038700692717</v>
      </c>
      <c r="J234" s="20">
        <v>370.05805137429968</v>
      </c>
      <c r="K234" s="20">
        <v>301.65293173281407</v>
      </c>
      <c r="L234" s="20">
        <v>413.4821379171853</v>
      </c>
      <c r="M234" s="20">
        <v>401.39772236032121</v>
      </c>
      <c r="N234" s="20">
        <v>327.34663809098276</v>
      </c>
      <c r="O234" s="20">
        <v>353.14129982955495</v>
      </c>
      <c r="P234" s="46">
        <v>358.49300548374629</v>
      </c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D234" s="22"/>
      <c r="AE234" s="22"/>
    </row>
    <row r="235" spans="1:31" ht="16.5" customHeight="1">
      <c r="A235" s="21" t="s">
        <v>169</v>
      </c>
      <c r="C235" s="18" t="s">
        <v>6</v>
      </c>
      <c r="D235" s="20">
        <v>231.71580087153092</v>
      </c>
      <c r="E235" s="20">
        <v>187.35717051630434</v>
      </c>
      <c r="F235" s="20">
        <v>251.17700505237801</v>
      </c>
      <c r="G235" s="20">
        <v>293.03709572994461</v>
      </c>
      <c r="H235" s="20">
        <v>326.18712046067469</v>
      </c>
      <c r="I235" s="20">
        <v>443.81893390884619</v>
      </c>
      <c r="J235" s="20">
        <v>318.64850014453526</v>
      </c>
      <c r="K235" s="20">
        <v>247.57969542572465</v>
      </c>
      <c r="L235" s="20">
        <v>363.08597160671303</v>
      </c>
      <c r="M235" s="20">
        <v>358.44338860083838</v>
      </c>
      <c r="N235" s="20">
        <v>272.69753539163185</v>
      </c>
      <c r="O235" s="20">
        <v>299.01149795579948</v>
      </c>
      <c r="P235" s="46">
        <v>300.31682826647545</v>
      </c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</row>
    <row r="236" spans="1:31" ht="6" customHeight="1"/>
    <row r="237" spans="1:31" ht="6" customHeight="1">
      <c r="D237" s="23"/>
      <c r="E237" s="23"/>
      <c r="F237" s="23"/>
      <c r="G237" s="23"/>
      <c r="H237" s="23"/>
      <c r="I237" s="23"/>
      <c r="J237" s="23"/>
    </row>
    <row r="238" spans="1:31" ht="16.5" customHeight="1">
      <c r="C238" s="24" t="s">
        <v>64</v>
      </c>
    </row>
    <row r="239" spans="1:31" ht="16.5" customHeight="1">
      <c r="A239" s="21" t="s">
        <v>170</v>
      </c>
      <c r="C239" s="25" t="s">
        <v>7</v>
      </c>
      <c r="D239" s="26">
        <v>5.9211015809951695</v>
      </c>
      <c r="E239" s="26">
        <v>3.2159955262939244</v>
      </c>
      <c r="F239" s="26">
        <v>0.43821475600206439</v>
      </c>
      <c r="G239" s="26">
        <v>5.4744374808927692</v>
      </c>
      <c r="H239" s="26">
        <v>3.9103210640364816</v>
      </c>
      <c r="I239" s="26">
        <v>10.719418652942503</v>
      </c>
      <c r="J239" s="26">
        <v>12.618611060372299</v>
      </c>
      <c r="K239" s="26">
        <v>5.6266555060447754</v>
      </c>
      <c r="L239" s="26">
        <v>4.1489845180197271</v>
      </c>
      <c r="M239" s="26">
        <v>3.9945904054616066</v>
      </c>
      <c r="N239" s="26">
        <v>0.50984055229109648</v>
      </c>
      <c r="O239" s="26">
        <v>2.5119467042304278</v>
      </c>
      <c r="P239" s="26">
        <v>4.999539769408945</v>
      </c>
    </row>
    <row r="240" spans="1:31" ht="16.5" customHeight="1">
      <c r="A240" s="21" t="s">
        <v>171</v>
      </c>
      <c r="C240" s="25" t="s">
        <v>8</v>
      </c>
      <c r="D240" s="47">
        <v>8.2189932159303369E-2</v>
      </c>
      <c r="E240" s="47">
        <v>-1.3234274280752079E-2</v>
      </c>
      <c r="F240" s="47">
        <v>5.0267610068004398E-2</v>
      </c>
      <c r="G240" s="47">
        <v>9.246086026575373E-2</v>
      </c>
      <c r="H240" s="47">
        <v>4.4910368908392062E-2</v>
      </c>
      <c r="I240" s="47">
        <v>0.22110034088423824</v>
      </c>
      <c r="J240" s="47">
        <v>-0.21488993389421385</v>
      </c>
      <c r="K240" s="47">
        <v>-0.31766108726830511</v>
      </c>
      <c r="L240" s="47">
        <v>6.361600232842024E-2</v>
      </c>
      <c r="M240" s="47">
        <v>7.7493360372606013E-2</v>
      </c>
      <c r="N240" s="47">
        <v>8.9924657294889743E-2</v>
      </c>
      <c r="O240" s="47">
        <v>6.4779539976938194E-2</v>
      </c>
      <c r="P240" s="47">
        <v>1.437219417774882E-2</v>
      </c>
    </row>
    <row r="241" spans="1:31" ht="16.5" customHeight="1">
      <c r="A241" s="21" t="s">
        <v>172</v>
      </c>
      <c r="C241" s="25" t="s">
        <v>9</v>
      </c>
      <c r="D241" s="47">
        <v>0.17367776497620357</v>
      </c>
      <c r="E241" s="47">
        <v>3.2140470877570548E-2</v>
      </c>
      <c r="F241" s="47">
        <v>5.6010686882643324E-2</v>
      </c>
      <c r="G241" s="47">
        <v>0.16747837885510308</v>
      </c>
      <c r="H241" s="47">
        <v>9.4804597450671713E-2</v>
      </c>
      <c r="I241" s="47">
        <v>0.38554708033387408</v>
      </c>
      <c r="J241" s="47">
        <v>-8.0080837023203344E-2</v>
      </c>
      <c r="K241" s="47">
        <v>-0.26744000711084792</v>
      </c>
      <c r="L241" s="47">
        <v>0.11636259041622821</v>
      </c>
      <c r="M241" s="47">
        <v>0.12794977003481334</v>
      </c>
      <c r="N241" s="47">
        <v>9.6636219716374816E-2</v>
      </c>
      <c r="O241" s="47">
        <v>9.7333952323521489E-2</v>
      </c>
      <c r="P241" s="47">
        <v>7.8752472448930799E-2</v>
      </c>
    </row>
    <row r="242" spans="1:31"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9" t="str">
        <f>P228</f>
        <v>Source : MKG_destination - Décembre 2025</v>
      </c>
    </row>
    <row r="243" spans="1:31" ht="12.75" customHeight="1">
      <c r="C243" s="4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</row>
    <row r="245" spans="1:31" ht="48" customHeight="1">
      <c r="C245" s="15" t="s">
        <v>33</v>
      </c>
      <c r="D245" s="16">
        <v>45658</v>
      </c>
      <c r="E245" s="16">
        <v>45689</v>
      </c>
      <c r="F245" s="16">
        <v>45717</v>
      </c>
      <c r="G245" s="16">
        <v>45748</v>
      </c>
      <c r="H245" s="16">
        <v>45778</v>
      </c>
      <c r="I245" s="16">
        <v>45809</v>
      </c>
      <c r="J245" s="16">
        <v>45839</v>
      </c>
      <c r="K245" s="16">
        <v>45870</v>
      </c>
      <c r="L245" s="16">
        <v>45901</v>
      </c>
      <c r="M245" s="16">
        <v>45931</v>
      </c>
      <c r="N245" s="16">
        <v>45962</v>
      </c>
      <c r="O245" s="16">
        <v>45992</v>
      </c>
      <c r="P245" s="17" t="s">
        <v>3</v>
      </c>
    </row>
    <row r="246" spans="1:31" ht="16.5" customHeight="1">
      <c r="A246" s="21" t="s">
        <v>173</v>
      </c>
      <c r="C246" s="18" t="s">
        <v>4</v>
      </c>
      <c r="D246" s="19">
        <v>0.71607947411182504</v>
      </c>
      <c r="E246" s="19">
        <v>0.72529628116060485</v>
      </c>
      <c r="F246" s="19">
        <v>0.76679462571976964</v>
      </c>
      <c r="G246" s="19">
        <v>0.78277124980924773</v>
      </c>
      <c r="H246" s="19">
        <v>0.886058981233244</v>
      </c>
      <c r="I246" s="19">
        <v>0.91257247482453463</v>
      </c>
      <c r="J246" s="19">
        <v>0.84540348802837717</v>
      </c>
      <c r="K246" s="19">
        <v>0.8022080066033842</v>
      </c>
      <c r="L246" s="19">
        <v>0.83247876329685466</v>
      </c>
      <c r="M246" s="19">
        <v>0.82203200595459625</v>
      </c>
      <c r="N246" s="19">
        <v>0.8675623800383877</v>
      </c>
      <c r="O246" s="19">
        <v>0.79052674561045322</v>
      </c>
      <c r="P246" s="19">
        <v>0.80994808331229828</v>
      </c>
    </row>
    <row r="247" spans="1:31" ht="16.5" customHeight="1">
      <c r="A247" s="21" t="s">
        <v>174</v>
      </c>
      <c r="C247" s="18" t="s">
        <v>5</v>
      </c>
      <c r="D247" s="20">
        <v>187.0615297833935</v>
      </c>
      <c r="E247" s="20">
        <v>182.6447795174104</v>
      </c>
      <c r="F247" s="20">
        <v>197.11308456484068</v>
      </c>
      <c r="G247" s="20">
        <v>216.16653213032458</v>
      </c>
      <c r="H247" s="20">
        <v>213.52583498196205</v>
      </c>
      <c r="I247" s="20">
        <v>331.90855939642199</v>
      </c>
      <c r="J247" s="20">
        <v>231.49797721809441</v>
      </c>
      <c r="K247" s="20">
        <v>124.54393086816721</v>
      </c>
      <c r="L247" s="20">
        <v>250.46108975684868</v>
      </c>
      <c r="M247" s="20">
        <v>238.42217210702643</v>
      </c>
      <c r="N247" s="20">
        <v>166.86131084070797</v>
      </c>
      <c r="O247" s="20">
        <v>210.98570667613637</v>
      </c>
      <c r="P247" s="46">
        <v>217.97609936838271</v>
      </c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D247" s="22"/>
      <c r="AE247" s="22"/>
    </row>
    <row r="248" spans="1:31" ht="16.5" customHeight="1">
      <c r="A248" s="21" t="s">
        <v>175</v>
      </c>
      <c r="C248" s="18" t="s">
        <v>6</v>
      </c>
      <c r="D248" s="20">
        <v>133.95092187384591</v>
      </c>
      <c r="E248" s="20">
        <v>132.47157935737638</v>
      </c>
      <c r="F248" s="20">
        <v>151.1452539033663</v>
      </c>
      <c r="G248" s="20">
        <v>169.20894652258508</v>
      </c>
      <c r="H248" s="20">
        <v>189.19648381109508</v>
      </c>
      <c r="I248" s="20">
        <v>302.89061546383886</v>
      </c>
      <c r="J248" s="20">
        <v>195.70919741169081</v>
      </c>
      <c r="K248" s="20">
        <v>99.910138516302098</v>
      </c>
      <c r="L248" s="20">
        <v>208.5035382547639</v>
      </c>
      <c r="M248" s="20">
        <v>195.99065640119093</v>
      </c>
      <c r="N248" s="20">
        <v>144.76259596928983</v>
      </c>
      <c r="O248" s="20">
        <v>166.78984406900776</v>
      </c>
      <c r="P248" s="46">
        <v>176.54932389131264</v>
      </c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</row>
    <row r="249" spans="1:31" ht="6" customHeight="1"/>
    <row r="250" spans="1:31" ht="6" customHeight="1">
      <c r="D250" s="23"/>
      <c r="E250" s="23"/>
      <c r="F250" s="23"/>
      <c r="G250" s="23"/>
      <c r="H250" s="23"/>
      <c r="I250" s="23"/>
      <c r="J250" s="23"/>
    </row>
    <row r="251" spans="1:31" ht="16.5" customHeight="1">
      <c r="C251" s="24" t="s">
        <v>64</v>
      </c>
    </row>
    <row r="252" spans="1:31" ht="16.5" customHeight="1">
      <c r="A252" s="21" t="s">
        <v>176</v>
      </c>
      <c r="C252" s="25" t="s">
        <v>7</v>
      </c>
      <c r="D252" s="26">
        <v>-4.8416776537814847</v>
      </c>
      <c r="E252" s="26">
        <v>2.7096660187768462</v>
      </c>
      <c r="F252" s="26">
        <v>-3.1152350131349205</v>
      </c>
      <c r="G252" s="26">
        <v>0.15522399686801469</v>
      </c>
      <c r="H252" s="26">
        <v>8.3268077512039014</v>
      </c>
      <c r="I252" s="26">
        <v>3.581341299084595</v>
      </c>
      <c r="J252" s="26">
        <v>10.602881140778441</v>
      </c>
      <c r="K252" s="26">
        <v>-9.811267201060847E-2</v>
      </c>
      <c r="L252" s="26">
        <v>-3.1913560796961948</v>
      </c>
      <c r="M252" s="26">
        <v>0.87629177411048254</v>
      </c>
      <c r="N252" s="26">
        <v>11.307730484180778</v>
      </c>
      <c r="O252" s="26">
        <v>-3.0499795750695169</v>
      </c>
      <c r="P252" s="26">
        <v>2.120022231010199</v>
      </c>
    </row>
    <row r="253" spans="1:31" ht="16.5" customHeight="1">
      <c r="A253" s="21" t="s">
        <v>177</v>
      </c>
      <c r="C253" s="25" t="s">
        <v>8</v>
      </c>
      <c r="D253" s="47">
        <v>2.1393262590841955E-2</v>
      </c>
      <c r="E253" s="47">
        <v>-9.6372488126948985E-3</v>
      </c>
      <c r="F253" s="47">
        <v>-2.6099727111873028E-2</v>
      </c>
      <c r="G253" s="47">
        <v>4.0118892689826158E-2</v>
      </c>
      <c r="H253" s="47">
        <v>-0.24138111817691832</v>
      </c>
      <c r="I253" s="47">
        <v>0.54110732740019274</v>
      </c>
      <c r="J253" s="47">
        <v>-0.16020821955517095</v>
      </c>
      <c r="K253" s="47">
        <v>-0.58945706260573039</v>
      </c>
      <c r="L253" s="47">
        <v>0.23715308196725116</v>
      </c>
      <c r="M253" s="47">
        <v>-3.7370825715080658E-3</v>
      </c>
      <c r="N253" s="47">
        <v>-0.2158217729058195</v>
      </c>
      <c r="O253" s="47">
        <v>0.30846826662610272</v>
      </c>
      <c r="P253" s="47">
        <v>-3.2352918790381158E-2</v>
      </c>
    </row>
    <row r="254" spans="1:31" ht="16.5" customHeight="1">
      <c r="A254" s="21" t="s">
        <v>178</v>
      </c>
      <c r="C254" s="25" t="s">
        <v>9</v>
      </c>
      <c r="D254" s="47">
        <v>-4.329321469412506E-2</v>
      </c>
      <c r="E254" s="47">
        <v>2.8798066998784178E-2</v>
      </c>
      <c r="F254" s="47">
        <v>-6.4121404256105019E-2</v>
      </c>
      <c r="G254" s="47">
        <v>4.2185552739153254E-2</v>
      </c>
      <c r="H254" s="47">
        <v>-0.16269470611004933</v>
      </c>
      <c r="I254" s="47">
        <v>0.60405770405666015</v>
      </c>
      <c r="J254" s="47">
        <v>-3.9779258263758055E-2</v>
      </c>
      <c r="K254" s="47">
        <v>-0.58995855674816444</v>
      </c>
      <c r="L254" s="47">
        <v>0.19147710938396667</v>
      </c>
      <c r="M254" s="47">
        <v>6.9975809248219445E-3</v>
      </c>
      <c r="N254" s="47">
        <v>-9.8294252017041783E-2</v>
      </c>
      <c r="O254" s="47">
        <v>0.25986080649186594</v>
      </c>
      <c r="P254" s="47">
        <v>-6.3441848797759492E-3</v>
      </c>
    </row>
    <row r="255" spans="1:31"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9" t="str">
        <f>P242</f>
        <v>Source : MKG_destination - Décembre 2025</v>
      </c>
    </row>
    <row r="256" spans="1:31" ht="12.75" customHeight="1">
      <c r="C256" s="4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</row>
    <row r="258" spans="1:31" ht="48" customHeight="1">
      <c r="C258" s="15" t="s">
        <v>34</v>
      </c>
      <c r="D258" s="16">
        <v>45658</v>
      </c>
      <c r="E258" s="16">
        <v>45689</v>
      </c>
      <c r="F258" s="16">
        <v>45717</v>
      </c>
      <c r="G258" s="16">
        <v>45748</v>
      </c>
      <c r="H258" s="16">
        <v>45778</v>
      </c>
      <c r="I258" s="16">
        <v>45809</v>
      </c>
      <c r="J258" s="16">
        <v>45839</v>
      </c>
      <c r="K258" s="16">
        <v>45870</v>
      </c>
      <c r="L258" s="16">
        <v>45901</v>
      </c>
      <c r="M258" s="16">
        <v>45931</v>
      </c>
      <c r="N258" s="16">
        <v>45962</v>
      </c>
      <c r="O258" s="16">
        <v>45992</v>
      </c>
      <c r="P258" s="17" t="s">
        <v>3</v>
      </c>
    </row>
    <row r="259" spans="1:31" ht="16.5" customHeight="1">
      <c r="A259" s="21" t="s">
        <v>179</v>
      </c>
      <c r="C259" s="18" t="s">
        <v>4</v>
      </c>
      <c r="D259" s="19">
        <v>0.65228595972129422</v>
      </c>
      <c r="E259" s="19">
        <v>0.72618092138864976</v>
      </c>
      <c r="F259" s="19">
        <v>0.74412460203178465</v>
      </c>
      <c r="G259" s="19">
        <v>0.80400705089867486</v>
      </c>
      <c r="H259" s="19">
        <v>0.80784769348578067</v>
      </c>
      <c r="I259" s="19">
        <v>0.87077361950689403</v>
      </c>
      <c r="J259" s="19">
        <v>0.76018715058746156</v>
      </c>
      <c r="K259" s="19">
        <v>0.65390305340459276</v>
      </c>
      <c r="L259" s="19">
        <v>0.82718618173526393</v>
      </c>
      <c r="M259" s="19">
        <v>0.86089924018142305</v>
      </c>
      <c r="N259" s="19">
        <v>0.76679588326827008</v>
      </c>
      <c r="O259" s="19">
        <v>0.7597387839209685</v>
      </c>
      <c r="P259" s="19">
        <v>0.76860951216213835</v>
      </c>
    </row>
    <row r="260" spans="1:31" ht="16.5" customHeight="1">
      <c r="A260" s="21" t="s">
        <v>180</v>
      </c>
      <c r="C260" s="18" t="s">
        <v>5</v>
      </c>
      <c r="D260" s="20">
        <v>167.89634613173627</v>
      </c>
      <c r="E260" s="20">
        <v>183.24382965883288</v>
      </c>
      <c r="F260" s="20">
        <v>176.31596020185344</v>
      </c>
      <c r="G260" s="20">
        <v>171.89511277160614</v>
      </c>
      <c r="H260" s="20">
        <v>192.22486435248743</v>
      </c>
      <c r="I260" s="20">
        <v>242.40280285716514</v>
      </c>
      <c r="J260" s="20">
        <v>168.1032775476846</v>
      </c>
      <c r="K260" s="20">
        <v>136.06763044134581</v>
      </c>
      <c r="L260" s="20">
        <v>219.36645554081528</v>
      </c>
      <c r="M260" s="20">
        <v>204.93459077645645</v>
      </c>
      <c r="N260" s="20">
        <v>179.96612186704525</v>
      </c>
      <c r="O260" s="20">
        <v>187.63065378699494</v>
      </c>
      <c r="P260" s="46">
        <v>187.78148548756414</v>
      </c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D260" s="22"/>
      <c r="AE260" s="22"/>
    </row>
    <row r="261" spans="1:31" ht="16.5" customHeight="1">
      <c r="A261" s="21" t="s">
        <v>181</v>
      </c>
      <c r="C261" s="18" t="s">
        <v>6</v>
      </c>
      <c r="D261" s="20">
        <v>109.51642927023821</v>
      </c>
      <c r="E261" s="20">
        <v>133.06817306043604</v>
      </c>
      <c r="F261" s="20">
        <v>131.20104371705617</v>
      </c>
      <c r="G261" s="20">
        <v>138.2048826833942</v>
      </c>
      <c r="H261" s="20">
        <v>155.28841329777401</v>
      </c>
      <c r="I261" s="20">
        <v>211.07796602254976</v>
      </c>
      <c r="J261" s="20">
        <v>127.78995156338755</v>
      </c>
      <c r="K261" s="20">
        <v>88.975039015123755</v>
      </c>
      <c r="L261" s="20">
        <v>181.45690075960553</v>
      </c>
      <c r="M261" s="20">
        <v>176.42803348634223</v>
      </c>
      <c r="N261" s="20">
        <v>137.99728137540609</v>
      </c>
      <c r="O261" s="20">
        <v>142.55028473442781</v>
      </c>
      <c r="P261" s="46">
        <v>144.33063595367832</v>
      </c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</row>
    <row r="262" spans="1:31" ht="6" customHeight="1"/>
    <row r="263" spans="1:31" ht="6" customHeight="1">
      <c r="D263" s="23"/>
      <c r="E263" s="23"/>
      <c r="F263" s="23"/>
      <c r="G263" s="23"/>
      <c r="H263" s="23"/>
      <c r="I263" s="23"/>
      <c r="J263" s="23"/>
    </row>
    <row r="264" spans="1:31" ht="16.5" customHeight="1">
      <c r="C264" s="24" t="s">
        <v>64</v>
      </c>
    </row>
    <row r="265" spans="1:31" ht="16.5" customHeight="1">
      <c r="A265" s="21" t="s">
        <v>182</v>
      </c>
      <c r="C265" s="25" t="s">
        <v>7</v>
      </c>
      <c r="D265" s="26">
        <v>-0.66516908005147535</v>
      </c>
      <c r="E265" s="26">
        <v>3.8354218101682491</v>
      </c>
      <c r="F265" s="26">
        <v>-3.886473314092187</v>
      </c>
      <c r="G265" s="26">
        <v>4.1698606164406797</v>
      </c>
      <c r="H265" s="26">
        <v>4.2353887960278946</v>
      </c>
      <c r="I265" s="26">
        <v>13.65543049333694</v>
      </c>
      <c r="J265" s="26">
        <v>14.510411866835494</v>
      </c>
      <c r="K265" s="26">
        <v>1.6344381688381038</v>
      </c>
      <c r="L265" s="26">
        <v>0.99341240382546658</v>
      </c>
      <c r="M265" s="26">
        <v>2.0003314327010968</v>
      </c>
      <c r="N265" s="26">
        <v>-1.610236266659637</v>
      </c>
      <c r="O265" s="26">
        <v>3.0510493196269528</v>
      </c>
      <c r="P265" s="26">
        <v>3.4324026642270411</v>
      </c>
    </row>
    <row r="266" spans="1:31" ht="16.5" customHeight="1">
      <c r="A266" s="21" t="s">
        <v>183</v>
      </c>
      <c r="C266" s="25" t="s">
        <v>8</v>
      </c>
      <c r="D266" s="47">
        <v>-6.2995092547036613E-2</v>
      </c>
      <c r="E266" s="47">
        <v>1.4756044368901877E-2</v>
      </c>
      <c r="F266" s="47">
        <v>-6.7388110772063525E-2</v>
      </c>
      <c r="G266" s="47">
        <v>-0.14071640202843372</v>
      </c>
      <c r="H266" s="47">
        <v>-2.9930793561143698E-3</v>
      </c>
      <c r="I266" s="47">
        <v>0.23235690737989723</v>
      </c>
      <c r="J266" s="47">
        <v>-0.20778423314479766</v>
      </c>
      <c r="K266" s="47">
        <v>-0.40903032989721499</v>
      </c>
      <c r="L266" s="47">
        <v>5.8440190389907443E-2</v>
      </c>
      <c r="M266" s="47">
        <v>-4.504910700406084E-2</v>
      </c>
      <c r="N266" s="47">
        <v>-3.9909668836119128E-2</v>
      </c>
      <c r="O266" s="47">
        <v>0.12062774214147498</v>
      </c>
      <c r="P266" s="47">
        <v>-4.3393185122041156E-2</v>
      </c>
    </row>
    <row r="267" spans="1:31" ht="16.5" customHeight="1">
      <c r="A267" s="21" t="s">
        <v>184</v>
      </c>
      <c r="C267" s="25" t="s">
        <v>9</v>
      </c>
      <c r="D267" s="47">
        <v>-7.2453752130392179E-2</v>
      </c>
      <c r="E267" s="47">
        <v>7.134031837241861E-2</v>
      </c>
      <c r="F267" s="47">
        <v>-0.11367956146072455</v>
      </c>
      <c r="G267" s="47">
        <v>-9.3713212462770201E-2</v>
      </c>
      <c r="H267" s="47">
        <v>5.2170161819410588E-2</v>
      </c>
      <c r="I267" s="47">
        <v>0.46155768918559947</v>
      </c>
      <c r="J267" s="47">
        <v>-2.0892765360302934E-2</v>
      </c>
      <c r="K267" s="47">
        <v>-0.39388029856219142</v>
      </c>
      <c r="L267" s="47">
        <v>7.1306081689144207E-2</v>
      </c>
      <c r="M267" s="47">
        <v>-2.2332641990809199E-2</v>
      </c>
      <c r="N267" s="47">
        <v>-5.9656453025976108E-2</v>
      </c>
      <c r="O267" s="47">
        <v>0.16751416376971395</v>
      </c>
      <c r="P267" s="47">
        <v>1.3232071362121456E-3</v>
      </c>
    </row>
    <row r="268" spans="1:31"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9" t="str">
        <f>P255</f>
        <v>Source : MKG_destination - Décembre 2025</v>
      </c>
    </row>
    <row r="269" spans="1:31" ht="12.75" customHeight="1">
      <c r="C269" s="4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</row>
    <row r="271" spans="1:31" ht="48" customHeight="1">
      <c r="C271" s="15" t="s">
        <v>35</v>
      </c>
      <c r="D271" s="16">
        <v>45658</v>
      </c>
      <c r="E271" s="16">
        <v>45689</v>
      </c>
      <c r="F271" s="16">
        <v>45717</v>
      </c>
      <c r="G271" s="16">
        <v>45748</v>
      </c>
      <c r="H271" s="16">
        <v>45778</v>
      </c>
      <c r="I271" s="16">
        <v>45809</v>
      </c>
      <c r="J271" s="16">
        <v>45839</v>
      </c>
      <c r="K271" s="16">
        <v>45870</v>
      </c>
      <c r="L271" s="16">
        <v>45901</v>
      </c>
      <c r="M271" s="16">
        <v>45931</v>
      </c>
      <c r="N271" s="16">
        <v>45962</v>
      </c>
      <c r="O271" s="16">
        <v>45992</v>
      </c>
      <c r="P271" s="17" t="s">
        <v>3</v>
      </c>
    </row>
    <row r="272" spans="1:31" ht="16.5" customHeight="1">
      <c r="A272" s="21" t="s">
        <v>185</v>
      </c>
      <c r="C272" s="18" t="s">
        <v>4</v>
      </c>
      <c r="D272" s="19">
        <v>0.68784565373411577</v>
      </c>
      <c r="E272" s="19">
        <v>0.68932783305023049</v>
      </c>
      <c r="F272" s="19">
        <v>0.80634200637715603</v>
      </c>
      <c r="G272" s="19">
        <v>0.84988448659265736</v>
      </c>
      <c r="H272" s="19">
        <v>0.84311826655368605</v>
      </c>
      <c r="I272" s="19">
        <v>0.90267572915770455</v>
      </c>
      <c r="J272" s="19">
        <v>0.82108537792013958</v>
      </c>
      <c r="K272" s="19">
        <v>0.7274329746336059</v>
      </c>
      <c r="L272" s="19">
        <v>0.8633069998795202</v>
      </c>
      <c r="M272" s="19">
        <v>0.88593020940640776</v>
      </c>
      <c r="N272" s="19">
        <v>0.82642457462601349</v>
      </c>
      <c r="O272" s="19">
        <v>0.82002354470859029</v>
      </c>
      <c r="P272" s="19">
        <v>0.81096421682001352</v>
      </c>
    </row>
    <row r="273" spans="1:31" ht="16.5" customHeight="1">
      <c r="A273" s="21" t="s">
        <v>186</v>
      </c>
      <c r="C273" s="18" t="s">
        <v>5</v>
      </c>
      <c r="D273" s="20">
        <v>252.11045895860187</v>
      </c>
      <c r="E273" s="20">
        <v>223.89345746852911</v>
      </c>
      <c r="F273" s="20">
        <v>255.59501927076306</v>
      </c>
      <c r="G273" s="20">
        <v>281.41842148716682</v>
      </c>
      <c r="H273" s="20">
        <v>320.29632890216391</v>
      </c>
      <c r="I273" s="20">
        <v>388.15890728354526</v>
      </c>
      <c r="J273" s="20">
        <v>285.64671895903331</v>
      </c>
      <c r="K273" s="20">
        <v>228.50627140139278</v>
      </c>
      <c r="L273" s="20">
        <v>332.52951504839609</v>
      </c>
      <c r="M273" s="20">
        <v>328.98165306820403</v>
      </c>
      <c r="N273" s="20">
        <v>262.6995625777256</v>
      </c>
      <c r="O273" s="20">
        <v>275.0221753133705</v>
      </c>
      <c r="P273" s="46">
        <v>289.86438444704925</v>
      </c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D273" s="22"/>
      <c r="AE273" s="22"/>
    </row>
    <row r="274" spans="1:31" ht="16.5" customHeight="1">
      <c r="A274" s="21" t="s">
        <v>187</v>
      </c>
      <c r="C274" s="18" t="s">
        <v>6</v>
      </c>
      <c r="D274" s="20">
        <v>173.41308345558744</v>
      </c>
      <c r="E274" s="20">
        <v>154.33599187090513</v>
      </c>
      <c r="F274" s="20">
        <v>206.09700065879494</v>
      </c>
      <c r="G274" s="20">
        <v>239.17315066333683</v>
      </c>
      <c r="H274" s="20">
        <v>270.04768560750171</v>
      </c>
      <c r="I274" s="20">
        <v>350.38162466123202</v>
      </c>
      <c r="J274" s="20">
        <v>234.54034418812574</v>
      </c>
      <c r="K274" s="20">
        <v>166.22299672794921</v>
      </c>
      <c r="L274" s="20">
        <v>287.07505800782258</v>
      </c>
      <c r="M274" s="20">
        <v>291.45478479358019</v>
      </c>
      <c r="N274" s="20">
        <v>217.10137425773667</v>
      </c>
      <c r="O274" s="20">
        <v>225.52465907393741</v>
      </c>
      <c r="P274" s="46">
        <v>235.06964351711662</v>
      </c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</row>
    <row r="275" spans="1:31" ht="6" customHeight="1"/>
    <row r="276" spans="1:31" ht="6" customHeight="1">
      <c r="D276" s="23"/>
      <c r="E276" s="23"/>
      <c r="F276" s="23"/>
      <c r="G276" s="23"/>
      <c r="H276" s="23"/>
      <c r="I276" s="23"/>
      <c r="J276" s="23"/>
    </row>
    <row r="277" spans="1:31" ht="16.5" customHeight="1">
      <c r="C277" s="24" t="s">
        <v>64</v>
      </c>
    </row>
    <row r="278" spans="1:31" ht="16.5" customHeight="1">
      <c r="A278" s="21" t="s">
        <v>188</v>
      </c>
      <c r="C278" s="25" t="s">
        <v>7</v>
      </c>
      <c r="D278" s="26">
        <v>7.6320801164612817</v>
      </c>
      <c r="E278" s="26">
        <v>4.4074802351752318</v>
      </c>
      <c r="F278" s="26">
        <v>2.7502841181433868</v>
      </c>
      <c r="G278" s="26">
        <v>4.8336054597528877</v>
      </c>
      <c r="H278" s="26">
        <v>4.6876315923152116</v>
      </c>
      <c r="I278" s="26">
        <v>10.686842863316958</v>
      </c>
      <c r="J278" s="26">
        <v>14.867432527535174</v>
      </c>
      <c r="K278" s="26">
        <v>6.5028496821566755</v>
      </c>
      <c r="L278" s="26">
        <v>3.4746905363355007</v>
      </c>
      <c r="M278" s="26">
        <v>4.5728994820956714</v>
      </c>
      <c r="N278" s="26">
        <v>3.7701953219810513</v>
      </c>
      <c r="O278" s="26">
        <v>5.288493933790539</v>
      </c>
      <c r="P278" s="26">
        <v>6.2505159187401844</v>
      </c>
    </row>
    <row r="279" spans="1:31" ht="16.5" customHeight="1">
      <c r="A279" s="21" t="s">
        <v>189</v>
      </c>
      <c r="C279" s="25" t="s">
        <v>8</v>
      </c>
      <c r="D279" s="47">
        <v>4.9786098421080061E-2</v>
      </c>
      <c r="E279" s="47">
        <v>3.5650472561901791E-2</v>
      </c>
      <c r="F279" s="47">
        <v>1.4843866117141724E-2</v>
      </c>
      <c r="G279" s="47">
        <v>4.1741963024054307E-2</v>
      </c>
      <c r="H279" s="47">
        <v>4.7888629864317744E-2</v>
      </c>
      <c r="I279" s="47">
        <v>0.14701991918850599</v>
      </c>
      <c r="J279" s="47">
        <v>-0.20144972924212889</v>
      </c>
      <c r="K279" s="47">
        <v>-0.40654183459352677</v>
      </c>
      <c r="L279" s="47">
        <v>3.5528119343139153E-2</v>
      </c>
      <c r="M279" s="47">
        <v>3.1120287758103382E-2</v>
      </c>
      <c r="N279" s="47">
        <v>2.956716602112075E-2</v>
      </c>
      <c r="O279" s="47">
        <v>7.8136770738190586E-2</v>
      </c>
      <c r="P279" s="47">
        <v>-1.4119104014150841E-2</v>
      </c>
    </row>
    <row r="280" spans="1:31" ht="16.5" customHeight="1">
      <c r="A280" s="21" t="s">
        <v>190</v>
      </c>
      <c r="C280" s="25" t="s">
        <v>9</v>
      </c>
      <c r="D280" s="47">
        <v>0.18080369442935296</v>
      </c>
      <c r="E280" s="47">
        <v>0.10639185262834427</v>
      </c>
      <c r="F280" s="47">
        <v>5.0680648499237257E-2</v>
      </c>
      <c r="G280" s="47">
        <v>0.10456249187959998</v>
      </c>
      <c r="H280" s="47">
        <v>0.1095798763841731</v>
      </c>
      <c r="I280" s="47">
        <v>0.30105245482097054</v>
      </c>
      <c r="J280" s="47">
        <v>-2.4885227162039336E-2</v>
      </c>
      <c r="K280" s="47">
        <v>-0.34828182320239265</v>
      </c>
      <c r="L280" s="47">
        <v>7.8954538020616249E-2</v>
      </c>
      <c r="M280" s="47">
        <v>8.7240290300516055E-2</v>
      </c>
      <c r="N280" s="47">
        <v>7.878179747263836E-2</v>
      </c>
      <c r="O280" s="47">
        <v>0.15246127653060015</v>
      </c>
      <c r="P280" s="47">
        <v>6.821357900304359E-2</v>
      </c>
    </row>
    <row r="281" spans="1:31"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9" t="str">
        <f>P268</f>
        <v>Source : MKG_destination - Décembre 2025</v>
      </c>
    </row>
    <row r="282" spans="1:31" ht="12.75" customHeight="1">
      <c r="C282" s="4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</row>
    <row r="284" spans="1:31" ht="48" customHeight="1">
      <c r="C284" s="15" t="s">
        <v>36</v>
      </c>
      <c r="D284" s="16">
        <v>45658</v>
      </c>
      <c r="E284" s="16">
        <v>45689</v>
      </c>
      <c r="F284" s="16">
        <v>45717</v>
      </c>
      <c r="G284" s="16">
        <v>45748</v>
      </c>
      <c r="H284" s="16">
        <v>45778</v>
      </c>
      <c r="I284" s="16">
        <v>45809</v>
      </c>
      <c r="J284" s="16">
        <v>45839</v>
      </c>
      <c r="K284" s="16">
        <v>45870</v>
      </c>
      <c r="L284" s="16">
        <v>45901</v>
      </c>
      <c r="M284" s="16">
        <v>45931</v>
      </c>
      <c r="N284" s="16">
        <v>45962</v>
      </c>
      <c r="O284" s="16">
        <v>45992</v>
      </c>
      <c r="P284" s="17" t="s">
        <v>3</v>
      </c>
    </row>
    <row r="285" spans="1:31" ht="16.5" customHeight="1">
      <c r="A285" s="21" t="s">
        <v>191</v>
      </c>
      <c r="C285" s="18" t="s">
        <v>4</v>
      </c>
      <c r="D285" s="19">
        <v>0.72916312488256185</v>
      </c>
      <c r="E285" s="19">
        <v>0.76365635711596758</v>
      </c>
      <c r="F285" s="19">
        <v>0.83822509613912477</v>
      </c>
      <c r="G285" s="19">
        <v>0.88841300969436843</v>
      </c>
      <c r="H285" s="19">
        <v>0.88247067326402406</v>
      </c>
      <c r="I285" s="19">
        <v>0.91729085444716352</v>
      </c>
      <c r="J285" s="19">
        <v>0.87967339922647181</v>
      </c>
      <c r="K285" s="19">
        <v>0.8292445955793053</v>
      </c>
      <c r="L285" s="19">
        <v>0.85900681956790925</v>
      </c>
      <c r="M285" s="19">
        <v>0.88583110411280008</v>
      </c>
      <c r="N285" s="19">
        <v>0.81046908948209684</v>
      </c>
      <c r="O285" s="19">
        <v>0.82950070450522051</v>
      </c>
      <c r="P285" s="19">
        <v>0.84310881880287092</v>
      </c>
    </row>
    <row r="286" spans="1:31" ht="16.5" customHeight="1">
      <c r="A286" s="21" t="s">
        <v>192</v>
      </c>
      <c r="C286" s="18" t="s">
        <v>5</v>
      </c>
      <c r="D286" s="20">
        <v>211.83546688248541</v>
      </c>
      <c r="E286" s="20">
        <v>204.29662264059155</v>
      </c>
      <c r="F286" s="20">
        <v>225.35261685258504</v>
      </c>
      <c r="G286" s="20">
        <v>253.47032590573298</v>
      </c>
      <c r="H286" s="20">
        <v>275.57284989316241</v>
      </c>
      <c r="I286" s="20">
        <v>346.07988983379659</v>
      </c>
      <c r="J286" s="20">
        <v>266.46923390810741</v>
      </c>
      <c r="K286" s="20">
        <v>212.49542651370487</v>
      </c>
      <c r="L286" s="20">
        <v>302.68914855851978</v>
      </c>
      <c r="M286" s="20">
        <v>284.57737714241711</v>
      </c>
      <c r="N286" s="20">
        <v>241.31672349413063</v>
      </c>
      <c r="O286" s="20">
        <v>267.55799704510065</v>
      </c>
      <c r="P286" s="46">
        <v>259.84620151618429</v>
      </c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D286" s="22"/>
      <c r="AE286" s="22"/>
    </row>
    <row r="287" spans="1:31" ht="16.5" customHeight="1">
      <c r="A287" s="21" t="s">
        <v>193</v>
      </c>
      <c r="C287" s="18" t="s">
        <v>6</v>
      </c>
      <c r="D287" s="20">
        <v>154.46261099298951</v>
      </c>
      <c r="E287" s="20">
        <v>156.01241461680965</v>
      </c>
      <c r="F287" s="20">
        <v>188.89621892646144</v>
      </c>
      <c r="G287" s="20">
        <v>225.18633510612466</v>
      </c>
      <c r="H287" s="20">
        <v>243.18495837850486</v>
      </c>
      <c r="I287" s="20">
        <v>317.45591785262343</v>
      </c>
      <c r="J287" s="20">
        <v>234.40589678121867</v>
      </c>
      <c r="K287" s="20">
        <v>176.21068402180919</v>
      </c>
      <c r="L287" s="20">
        <v>260.01204282097245</v>
      </c>
      <c r="M287" s="20">
        <v>252.08749219959202</v>
      </c>
      <c r="N287" s="20">
        <v>195.579745167091</v>
      </c>
      <c r="O287" s="20">
        <v>221.93954704491674</v>
      </c>
      <c r="P287" s="46">
        <v>219.07862403072289</v>
      </c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</row>
    <row r="288" spans="1:31" ht="6" customHeight="1"/>
    <row r="289" spans="1:16" ht="6" customHeight="1">
      <c r="D289" s="23"/>
      <c r="E289" s="23"/>
      <c r="F289" s="23"/>
      <c r="G289" s="23"/>
      <c r="H289" s="23"/>
      <c r="I289" s="23"/>
      <c r="J289" s="23"/>
    </row>
    <row r="290" spans="1:16" ht="16.5" customHeight="1">
      <c r="C290" s="24" t="s">
        <v>64</v>
      </c>
    </row>
    <row r="291" spans="1:16" ht="16.5" customHeight="1">
      <c r="A291" s="21" t="s">
        <v>194</v>
      </c>
      <c r="C291" s="25" t="s">
        <v>7</v>
      </c>
      <c r="D291" s="26">
        <v>3.8198720215907644</v>
      </c>
      <c r="E291" s="26">
        <v>4.0590815160277067</v>
      </c>
      <c r="F291" s="26">
        <v>2.7820108921113418</v>
      </c>
      <c r="G291" s="26">
        <v>7.1771432868030676</v>
      </c>
      <c r="H291" s="26">
        <v>7.0304556918154182</v>
      </c>
      <c r="I291" s="26">
        <v>10.082202165105835</v>
      </c>
      <c r="J291" s="26">
        <v>10.109405794955418</v>
      </c>
      <c r="K291" s="26">
        <v>6.9224905254414937</v>
      </c>
      <c r="L291" s="26">
        <v>2.6273887783131555</v>
      </c>
      <c r="M291" s="26">
        <v>2.167444228694293</v>
      </c>
      <c r="N291" s="26">
        <v>-2.1555258569226465</v>
      </c>
      <c r="O291" s="26">
        <v>0.33589605486572527</v>
      </c>
      <c r="P291" s="26">
        <v>4.5992230837881731</v>
      </c>
    </row>
    <row r="292" spans="1:16" ht="16.5" customHeight="1">
      <c r="A292" s="21" t="s">
        <v>195</v>
      </c>
      <c r="C292" s="25" t="s">
        <v>8</v>
      </c>
      <c r="D292" s="47">
        <v>7.7653707738334354E-3</v>
      </c>
      <c r="E292" s="47">
        <v>6.4360258770035372E-3</v>
      </c>
      <c r="F292" s="47">
        <v>-2.1368455400214814E-2</v>
      </c>
      <c r="G292" s="47">
        <v>1.5212198238908847E-2</v>
      </c>
      <c r="H292" s="47">
        <v>-2.191962288975835E-2</v>
      </c>
      <c r="I292" s="47">
        <v>0.17160652510127727</v>
      </c>
      <c r="J292" s="47">
        <v>-0.14557610309500413</v>
      </c>
      <c r="K292" s="47">
        <v>-0.32334675536010105</v>
      </c>
      <c r="L292" s="47">
        <v>4.6897240995260825E-2</v>
      </c>
      <c r="M292" s="47">
        <v>6.3017793688662227E-3</v>
      </c>
      <c r="N292" s="47">
        <v>5.7790897695341403E-2</v>
      </c>
      <c r="O292" s="47">
        <v>0.13997329544580039</v>
      </c>
      <c r="P292" s="47">
        <v>-8.2418201228505739E-3</v>
      </c>
    </row>
    <row r="293" spans="1:16" ht="16.5" customHeight="1">
      <c r="A293" s="21" t="s">
        <v>196</v>
      </c>
      <c r="C293" s="25" t="s">
        <v>9</v>
      </c>
      <c r="D293" s="47">
        <v>6.3477860710332568E-2</v>
      </c>
      <c r="E293" s="47">
        <v>6.2934443138769058E-2</v>
      </c>
      <c r="F293" s="47">
        <v>1.2226644079447402E-2</v>
      </c>
      <c r="G293" s="47">
        <v>0.10443522606449829</v>
      </c>
      <c r="H293" s="47">
        <v>6.2747178838513884E-2</v>
      </c>
      <c r="I293" s="47">
        <v>0.31628288468226895</v>
      </c>
      <c r="J293" s="47">
        <v>-3.4634064990661795E-2</v>
      </c>
      <c r="K293" s="47">
        <v>-0.26171511956621007</v>
      </c>
      <c r="L293" s="47">
        <v>7.9928312039162508E-2</v>
      </c>
      <c r="M293" s="47">
        <v>3.1541450372610358E-2</v>
      </c>
      <c r="N293" s="47">
        <v>3.0386704097643102E-2</v>
      </c>
      <c r="O293" s="47">
        <v>0.14460824502187064</v>
      </c>
      <c r="P293" s="47">
        <v>4.8980889619918644E-2</v>
      </c>
    </row>
    <row r="294" spans="1:16"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9" t="str">
        <f>P281</f>
        <v>Source : MKG_destination - Décembre 2025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4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4" manualBreakCount="4">
    <brk id="69" min="1" max="16" man="1"/>
    <brk id="97" min="1" max="16" man="1"/>
    <brk id="163" min="1" max="16" man="1"/>
    <brk id="229" min="1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82D1A-A3BC-4445-AF51-DB436F9AF942}">
  <sheetPr>
    <tabColor rgb="FF1B4395"/>
  </sheetPr>
  <dimension ref="A1:AE212"/>
  <sheetViews>
    <sheetView view="pageBreakPreview" zoomScale="85" zoomScaleNormal="85" zoomScaleSheetLayoutView="85" workbookViewId="0">
      <selection activeCell="N17" sqref="N17"/>
    </sheetView>
  </sheetViews>
  <sheetFormatPr baseColWidth="10" defaultColWidth="10.88671875" defaultRowHeight="13.2"/>
  <cols>
    <col min="1" max="1" width="35.5546875" style="21" customWidth="1"/>
    <col min="2" max="2" width="1.5546875" style="21" customWidth="1"/>
    <col min="3" max="3" width="35.109375" style="21" customWidth="1"/>
    <col min="4" max="8" width="8.44140625" style="22" customWidth="1"/>
    <col min="9" max="10" width="9.33203125" style="22" bestFit="1" customWidth="1"/>
    <col min="11" max="15" width="8.44140625" style="22" customWidth="1"/>
    <col min="16" max="16" width="15.44140625" style="22" customWidth="1"/>
    <col min="17" max="17" width="1.5546875" style="21" customWidth="1"/>
    <col min="18" max="29" width="10" style="22" customWidth="1"/>
    <col min="30" max="257" width="10.88671875" style="21"/>
    <col min="258" max="258" width="1.5546875" style="21" customWidth="1"/>
    <col min="259" max="259" width="35.109375" style="21" customWidth="1"/>
    <col min="260" max="271" width="8.44140625" style="21" customWidth="1"/>
    <col min="272" max="272" width="15.44140625" style="21" customWidth="1"/>
    <col min="273" max="273" width="1.5546875" style="21" customWidth="1"/>
    <col min="274" max="285" width="10" style="21" customWidth="1"/>
    <col min="286" max="513" width="10.88671875" style="21"/>
    <col min="514" max="514" width="1.5546875" style="21" customWidth="1"/>
    <col min="515" max="515" width="35.109375" style="21" customWidth="1"/>
    <col min="516" max="527" width="8.44140625" style="21" customWidth="1"/>
    <col min="528" max="528" width="15.44140625" style="21" customWidth="1"/>
    <col min="529" max="529" width="1.5546875" style="21" customWidth="1"/>
    <col min="530" max="541" width="10" style="21" customWidth="1"/>
    <col min="542" max="769" width="10.88671875" style="21"/>
    <col min="770" max="770" width="1.5546875" style="21" customWidth="1"/>
    <col min="771" max="771" width="35.109375" style="21" customWidth="1"/>
    <col min="772" max="783" width="8.44140625" style="21" customWidth="1"/>
    <col min="784" max="784" width="15.44140625" style="21" customWidth="1"/>
    <col min="785" max="785" width="1.5546875" style="21" customWidth="1"/>
    <col min="786" max="797" width="10" style="21" customWidth="1"/>
    <col min="798" max="1025" width="10.88671875" style="21"/>
    <col min="1026" max="1026" width="1.5546875" style="21" customWidth="1"/>
    <col min="1027" max="1027" width="35.109375" style="21" customWidth="1"/>
    <col min="1028" max="1039" width="8.44140625" style="21" customWidth="1"/>
    <col min="1040" max="1040" width="15.44140625" style="21" customWidth="1"/>
    <col min="1041" max="1041" width="1.5546875" style="21" customWidth="1"/>
    <col min="1042" max="1053" width="10" style="21" customWidth="1"/>
    <col min="1054" max="1281" width="10.88671875" style="21"/>
    <col min="1282" max="1282" width="1.5546875" style="21" customWidth="1"/>
    <col min="1283" max="1283" width="35.109375" style="21" customWidth="1"/>
    <col min="1284" max="1295" width="8.44140625" style="21" customWidth="1"/>
    <col min="1296" max="1296" width="15.44140625" style="21" customWidth="1"/>
    <col min="1297" max="1297" width="1.5546875" style="21" customWidth="1"/>
    <col min="1298" max="1309" width="10" style="21" customWidth="1"/>
    <col min="1310" max="1537" width="10.88671875" style="21"/>
    <col min="1538" max="1538" width="1.5546875" style="21" customWidth="1"/>
    <col min="1539" max="1539" width="35.109375" style="21" customWidth="1"/>
    <col min="1540" max="1551" width="8.44140625" style="21" customWidth="1"/>
    <col min="1552" max="1552" width="15.44140625" style="21" customWidth="1"/>
    <col min="1553" max="1553" width="1.5546875" style="21" customWidth="1"/>
    <col min="1554" max="1565" width="10" style="21" customWidth="1"/>
    <col min="1566" max="1793" width="10.88671875" style="21"/>
    <col min="1794" max="1794" width="1.5546875" style="21" customWidth="1"/>
    <col min="1795" max="1795" width="35.109375" style="21" customWidth="1"/>
    <col min="1796" max="1807" width="8.44140625" style="21" customWidth="1"/>
    <col min="1808" max="1808" width="15.44140625" style="21" customWidth="1"/>
    <col min="1809" max="1809" width="1.5546875" style="21" customWidth="1"/>
    <col min="1810" max="1821" width="10" style="21" customWidth="1"/>
    <col min="1822" max="2049" width="10.88671875" style="21"/>
    <col min="2050" max="2050" width="1.5546875" style="21" customWidth="1"/>
    <col min="2051" max="2051" width="35.109375" style="21" customWidth="1"/>
    <col min="2052" max="2063" width="8.44140625" style="21" customWidth="1"/>
    <col min="2064" max="2064" width="15.44140625" style="21" customWidth="1"/>
    <col min="2065" max="2065" width="1.5546875" style="21" customWidth="1"/>
    <col min="2066" max="2077" width="10" style="21" customWidth="1"/>
    <col min="2078" max="2305" width="10.88671875" style="21"/>
    <col min="2306" max="2306" width="1.5546875" style="21" customWidth="1"/>
    <col min="2307" max="2307" width="35.109375" style="21" customWidth="1"/>
    <col min="2308" max="2319" width="8.44140625" style="21" customWidth="1"/>
    <col min="2320" max="2320" width="15.44140625" style="21" customWidth="1"/>
    <col min="2321" max="2321" width="1.5546875" style="21" customWidth="1"/>
    <col min="2322" max="2333" width="10" style="21" customWidth="1"/>
    <col min="2334" max="2561" width="10.88671875" style="21"/>
    <col min="2562" max="2562" width="1.5546875" style="21" customWidth="1"/>
    <col min="2563" max="2563" width="35.109375" style="21" customWidth="1"/>
    <col min="2564" max="2575" width="8.44140625" style="21" customWidth="1"/>
    <col min="2576" max="2576" width="15.44140625" style="21" customWidth="1"/>
    <col min="2577" max="2577" width="1.5546875" style="21" customWidth="1"/>
    <col min="2578" max="2589" width="10" style="21" customWidth="1"/>
    <col min="2590" max="2817" width="10.88671875" style="21"/>
    <col min="2818" max="2818" width="1.5546875" style="21" customWidth="1"/>
    <col min="2819" max="2819" width="35.109375" style="21" customWidth="1"/>
    <col min="2820" max="2831" width="8.44140625" style="21" customWidth="1"/>
    <col min="2832" max="2832" width="15.44140625" style="21" customWidth="1"/>
    <col min="2833" max="2833" width="1.5546875" style="21" customWidth="1"/>
    <col min="2834" max="2845" width="10" style="21" customWidth="1"/>
    <col min="2846" max="3073" width="10.88671875" style="21"/>
    <col min="3074" max="3074" width="1.5546875" style="21" customWidth="1"/>
    <col min="3075" max="3075" width="35.109375" style="21" customWidth="1"/>
    <col min="3076" max="3087" width="8.44140625" style="21" customWidth="1"/>
    <col min="3088" max="3088" width="15.44140625" style="21" customWidth="1"/>
    <col min="3089" max="3089" width="1.5546875" style="21" customWidth="1"/>
    <col min="3090" max="3101" width="10" style="21" customWidth="1"/>
    <col min="3102" max="3329" width="10.88671875" style="21"/>
    <col min="3330" max="3330" width="1.5546875" style="21" customWidth="1"/>
    <col min="3331" max="3331" width="35.109375" style="21" customWidth="1"/>
    <col min="3332" max="3343" width="8.44140625" style="21" customWidth="1"/>
    <col min="3344" max="3344" width="15.44140625" style="21" customWidth="1"/>
    <col min="3345" max="3345" width="1.5546875" style="21" customWidth="1"/>
    <col min="3346" max="3357" width="10" style="21" customWidth="1"/>
    <col min="3358" max="3585" width="10.88671875" style="21"/>
    <col min="3586" max="3586" width="1.5546875" style="21" customWidth="1"/>
    <col min="3587" max="3587" width="35.109375" style="21" customWidth="1"/>
    <col min="3588" max="3599" width="8.44140625" style="21" customWidth="1"/>
    <col min="3600" max="3600" width="15.44140625" style="21" customWidth="1"/>
    <col min="3601" max="3601" width="1.5546875" style="21" customWidth="1"/>
    <col min="3602" max="3613" width="10" style="21" customWidth="1"/>
    <col min="3614" max="3841" width="10.88671875" style="21"/>
    <col min="3842" max="3842" width="1.5546875" style="21" customWidth="1"/>
    <col min="3843" max="3843" width="35.109375" style="21" customWidth="1"/>
    <col min="3844" max="3855" width="8.44140625" style="21" customWidth="1"/>
    <col min="3856" max="3856" width="15.44140625" style="21" customWidth="1"/>
    <col min="3857" max="3857" width="1.5546875" style="21" customWidth="1"/>
    <col min="3858" max="3869" width="10" style="21" customWidth="1"/>
    <col min="3870" max="4097" width="10.88671875" style="21"/>
    <col min="4098" max="4098" width="1.5546875" style="21" customWidth="1"/>
    <col min="4099" max="4099" width="35.109375" style="21" customWidth="1"/>
    <col min="4100" max="4111" width="8.44140625" style="21" customWidth="1"/>
    <col min="4112" max="4112" width="15.44140625" style="21" customWidth="1"/>
    <col min="4113" max="4113" width="1.5546875" style="21" customWidth="1"/>
    <col min="4114" max="4125" width="10" style="21" customWidth="1"/>
    <col min="4126" max="4353" width="10.88671875" style="21"/>
    <col min="4354" max="4354" width="1.5546875" style="21" customWidth="1"/>
    <col min="4355" max="4355" width="35.109375" style="21" customWidth="1"/>
    <col min="4356" max="4367" width="8.44140625" style="21" customWidth="1"/>
    <col min="4368" max="4368" width="15.44140625" style="21" customWidth="1"/>
    <col min="4369" max="4369" width="1.5546875" style="21" customWidth="1"/>
    <col min="4370" max="4381" width="10" style="21" customWidth="1"/>
    <col min="4382" max="4609" width="10.88671875" style="21"/>
    <col min="4610" max="4610" width="1.5546875" style="21" customWidth="1"/>
    <col min="4611" max="4611" width="35.109375" style="21" customWidth="1"/>
    <col min="4612" max="4623" width="8.44140625" style="21" customWidth="1"/>
    <col min="4624" max="4624" width="15.44140625" style="21" customWidth="1"/>
    <col min="4625" max="4625" width="1.5546875" style="21" customWidth="1"/>
    <col min="4626" max="4637" width="10" style="21" customWidth="1"/>
    <col min="4638" max="4865" width="10.88671875" style="21"/>
    <col min="4866" max="4866" width="1.5546875" style="21" customWidth="1"/>
    <col min="4867" max="4867" width="35.109375" style="21" customWidth="1"/>
    <col min="4868" max="4879" width="8.44140625" style="21" customWidth="1"/>
    <col min="4880" max="4880" width="15.44140625" style="21" customWidth="1"/>
    <col min="4881" max="4881" width="1.5546875" style="21" customWidth="1"/>
    <col min="4882" max="4893" width="10" style="21" customWidth="1"/>
    <col min="4894" max="5121" width="10.88671875" style="21"/>
    <col min="5122" max="5122" width="1.5546875" style="21" customWidth="1"/>
    <col min="5123" max="5123" width="35.109375" style="21" customWidth="1"/>
    <col min="5124" max="5135" width="8.44140625" style="21" customWidth="1"/>
    <col min="5136" max="5136" width="15.44140625" style="21" customWidth="1"/>
    <col min="5137" max="5137" width="1.5546875" style="21" customWidth="1"/>
    <col min="5138" max="5149" width="10" style="21" customWidth="1"/>
    <col min="5150" max="5377" width="10.88671875" style="21"/>
    <col min="5378" max="5378" width="1.5546875" style="21" customWidth="1"/>
    <col min="5379" max="5379" width="35.109375" style="21" customWidth="1"/>
    <col min="5380" max="5391" width="8.44140625" style="21" customWidth="1"/>
    <col min="5392" max="5392" width="15.44140625" style="21" customWidth="1"/>
    <col min="5393" max="5393" width="1.5546875" style="21" customWidth="1"/>
    <col min="5394" max="5405" width="10" style="21" customWidth="1"/>
    <col min="5406" max="5633" width="10.88671875" style="21"/>
    <col min="5634" max="5634" width="1.5546875" style="21" customWidth="1"/>
    <col min="5635" max="5635" width="35.109375" style="21" customWidth="1"/>
    <col min="5636" max="5647" width="8.44140625" style="21" customWidth="1"/>
    <col min="5648" max="5648" width="15.44140625" style="21" customWidth="1"/>
    <col min="5649" max="5649" width="1.5546875" style="21" customWidth="1"/>
    <col min="5650" max="5661" width="10" style="21" customWidth="1"/>
    <col min="5662" max="5889" width="10.88671875" style="21"/>
    <col min="5890" max="5890" width="1.5546875" style="21" customWidth="1"/>
    <col min="5891" max="5891" width="35.109375" style="21" customWidth="1"/>
    <col min="5892" max="5903" width="8.44140625" style="21" customWidth="1"/>
    <col min="5904" max="5904" width="15.44140625" style="21" customWidth="1"/>
    <col min="5905" max="5905" width="1.5546875" style="21" customWidth="1"/>
    <col min="5906" max="5917" width="10" style="21" customWidth="1"/>
    <col min="5918" max="6145" width="10.88671875" style="21"/>
    <col min="6146" max="6146" width="1.5546875" style="21" customWidth="1"/>
    <col min="6147" max="6147" width="35.109375" style="21" customWidth="1"/>
    <col min="6148" max="6159" width="8.44140625" style="21" customWidth="1"/>
    <col min="6160" max="6160" width="15.44140625" style="21" customWidth="1"/>
    <col min="6161" max="6161" width="1.5546875" style="21" customWidth="1"/>
    <col min="6162" max="6173" width="10" style="21" customWidth="1"/>
    <col min="6174" max="6401" width="10.88671875" style="21"/>
    <col min="6402" max="6402" width="1.5546875" style="21" customWidth="1"/>
    <col min="6403" max="6403" width="35.109375" style="21" customWidth="1"/>
    <col min="6404" max="6415" width="8.44140625" style="21" customWidth="1"/>
    <col min="6416" max="6416" width="15.44140625" style="21" customWidth="1"/>
    <col min="6417" max="6417" width="1.5546875" style="21" customWidth="1"/>
    <col min="6418" max="6429" width="10" style="21" customWidth="1"/>
    <col min="6430" max="6657" width="10.88671875" style="21"/>
    <col min="6658" max="6658" width="1.5546875" style="21" customWidth="1"/>
    <col min="6659" max="6659" width="35.109375" style="21" customWidth="1"/>
    <col min="6660" max="6671" width="8.44140625" style="21" customWidth="1"/>
    <col min="6672" max="6672" width="15.44140625" style="21" customWidth="1"/>
    <col min="6673" max="6673" width="1.5546875" style="21" customWidth="1"/>
    <col min="6674" max="6685" width="10" style="21" customWidth="1"/>
    <col min="6686" max="6913" width="10.88671875" style="21"/>
    <col min="6914" max="6914" width="1.5546875" style="21" customWidth="1"/>
    <col min="6915" max="6915" width="35.109375" style="21" customWidth="1"/>
    <col min="6916" max="6927" width="8.44140625" style="21" customWidth="1"/>
    <col min="6928" max="6928" width="15.44140625" style="21" customWidth="1"/>
    <col min="6929" max="6929" width="1.5546875" style="21" customWidth="1"/>
    <col min="6930" max="6941" width="10" style="21" customWidth="1"/>
    <col min="6942" max="7169" width="10.88671875" style="21"/>
    <col min="7170" max="7170" width="1.5546875" style="21" customWidth="1"/>
    <col min="7171" max="7171" width="35.109375" style="21" customWidth="1"/>
    <col min="7172" max="7183" width="8.44140625" style="21" customWidth="1"/>
    <col min="7184" max="7184" width="15.44140625" style="21" customWidth="1"/>
    <col min="7185" max="7185" width="1.5546875" style="21" customWidth="1"/>
    <col min="7186" max="7197" width="10" style="21" customWidth="1"/>
    <col min="7198" max="7425" width="10.88671875" style="21"/>
    <col min="7426" max="7426" width="1.5546875" style="21" customWidth="1"/>
    <col min="7427" max="7427" width="35.109375" style="21" customWidth="1"/>
    <col min="7428" max="7439" width="8.44140625" style="21" customWidth="1"/>
    <col min="7440" max="7440" width="15.44140625" style="21" customWidth="1"/>
    <col min="7441" max="7441" width="1.5546875" style="21" customWidth="1"/>
    <col min="7442" max="7453" width="10" style="21" customWidth="1"/>
    <col min="7454" max="7681" width="10.88671875" style="21"/>
    <col min="7682" max="7682" width="1.5546875" style="21" customWidth="1"/>
    <col min="7683" max="7683" width="35.109375" style="21" customWidth="1"/>
    <col min="7684" max="7695" width="8.44140625" style="21" customWidth="1"/>
    <col min="7696" max="7696" width="15.44140625" style="21" customWidth="1"/>
    <col min="7697" max="7697" width="1.5546875" style="21" customWidth="1"/>
    <col min="7698" max="7709" width="10" style="21" customWidth="1"/>
    <col min="7710" max="7937" width="10.88671875" style="21"/>
    <col min="7938" max="7938" width="1.5546875" style="21" customWidth="1"/>
    <col min="7939" max="7939" width="35.109375" style="21" customWidth="1"/>
    <col min="7940" max="7951" width="8.44140625" style="21" customWidth="1"/>
    <col min="7952" max="7952" width="15.44140625" style="21" customWidth="1"/>
    <col min="7953" max="7953" width="1.5546875" style="21" customWidth="1"/>
    <col min="7954" max="7965" width="10" style="21" customWidth="1"/>
    <col min="7966" max="8193" width="10.88671875" style="21"/>
    <col min="8194" max="8194" width="1.5546875" style="21" customWidth="1"/>
    <col min="8195" max="8195" width="35.109375" style="21" customWidth="1"/>
    <col min="8196" max="8207" width="8.44140625" style="21" customWidth="1"/>
    <col min="8208" max="8208" width="15.44140625" style="21" customWidth="1"/>
    <col min="8209" max="8209" width="1.5546875" style="21" customWidth="1"/>
    <col min="8210" max="8221" width="10" style="21" customWidth="1"/>
    <col min="8222" max="8449" width="10.88671875" style="21"/>
    <col min="8450" max="8450" width="1.5546875" style="21" customWidth="1"/>
    <col min="8451" max="8451" width="35.109375" style="21" customWidth="1"/>
    <col min="8452" max="8463" width="8.44140625" style="21" customWidth="1"/>
    <col min="8464" max="8464" width="15.44140625" style="21" customWidth="1"/>
    <col min="8465" max="8465" width="1.5546875" style="21" customWidth="1"/>
    <col min="8466" max="8477" width="10" style="21" customWidth="1"/>
    <col min="8478" max="8705" width="10.88671875" style="21"/>
    <col min="8706" max="8706" width="1.5546875" style="21" customWidth="1"/>
    <col min="8707" max="8707" width="35.109375" style="21" customWidth="1"/>
    <col min="8708" max="8719" width="8.44140625" style="21" customWidth="1"/>
    <col min="8720" max="8720" width="15.44140625" style="21" customWidth="1"/>
    <col min="8721" max="8721" width="1.5546875" style="21" customWidth="1"/>
    <col min="8722" max="8733" width="10" style="21" customWidth="1"/>
    <col min="8734" max="8961" width="10.88671875" style="21"/>
    <col min="8962" max="8962" width="1.5546875" style="21" customWidth="1"/>
    <col min="8963" max="8963" width="35.109375" style="21" customWidth="1"/>
    <col min="8964" max="8975" width="8.44140625" style="21" customWidth="1"/>
    <col min="8976" max="8976" width="15.44140625" style="21" customWidth="1"/>
    <col min="8977" max="8977" width="1.5546875" style="21" customWidth="1"/>
    <col min="8978" max="8989" width="10" style="21" customWidth="1"/>
    <col min="8990" max="9217" width="10.88671875" style="21"/>
    <col min="9218" max="9218" width="1.5546875" style="21" customWidth="1"/>
    <col min="9219" max="9219" width="35.109375" style="21" customWidth="1"/>
    <col min="9220" max="9231" width="8.44140625" style="21" customWidth="1"/>
    <col min="9232" max="9232" width="15.44140625" style="21" customWidth="1"/>
    <col min="9233" max="9233" width="1.5546875" style="21" customWidth="1"/>
    <col min="9234" max="9245" width="10" style="21" customWidth="1"/>
    <col min="9246" max="9473" width="10.88671875" style="21"/>
    <col min="9474" max="9474" width="1.5546875" style="21" customWidth="1"/>
    <col min="9475" max="9475" width="35.109375" style="21" customWidth="1"/>
    <col min="9476" max="9487" width="8.44140625" style="21" customWidth="1"/>
    <col min="9488" max="9488" width="15.44140625" style="21" customWidth="1"/>
    <col min="9489" max="9489" width="1.5546875" style="21" customWidth="1"/>
    <col min="9490" max="9501" width="10" style="21" customWidth="1"/>
    <col min="9502" max="9729" width="10.88671875" style="21"/>
    <col min="9730" max="9730" width="1.5546875" style="21" customWidth="1"/>
    <col min="9731" max="9731" width="35.109375" style="21" customWidth="1"/>
    <col min="9732" max="9743" width="8.44140625" style="21" customWidth="1"/>
    <col min="9744" max="9744" width="15.44140625" style="21" customWidth="1"/>
    <col min="9745" max="9745" width="1.5546875" style="21" customWidth="1"/>
    <col min="9746" max="9757" width="10" style="21" customWidth="1"/>
    <col min="9758" max="9985" width="10.88671875" style="21"/>
    <col min="9986" max="9986" width="1.5546875" style="21" customWidth="1"/>
    <col min="9987" max="9987" width="35.109375" style="21" customWidth="1"/>
    <col min="9988" max="9999" width="8.44140625" style="21" customWidth="1"/>
    <col min="10000" max="10000" width="15.44140625" style="21" customWidth="1"/>
    <col min="10001" max="10001" width="1.5546875" style="21" customWidth="1"/>
    <col min="10002" max="10013" width="10" style="21" customWidth="1"/>
    <col min="10014" max="10241" width="10.88671875" style="21"/>
    <col min="10242" max="10242" width="1.5546875" style="21" customWidth="1"/>
    <col min="10243" max="10243" width="35.109375" style="21" customWidth="1"/>
    <col min="10244" max="10255" width="8.44140625" style="21" customWidth="1"/>
    <col min="10256" max="10256" width="15.44140625" style="21" customWidth="1"/>
    <col min="10257" max="10257" width="1.5546875" style="21" customWidth="1"/>
    <col min="10258" max="10269" width="10" style="21" customWidth="1"/>
    <col min="10270" max="10497" width="10.88671875" style="21"/>
    <col min="10498" max="10498" width="1.5546875" style="21" customWidth="1"/>
    <col min="10499" max="10499" width="35.109375" style="21" customWidth="1"/>
    <col min="10500" max="10511" width="8.44140625" style="21" customWidth="1"/>
    <col min="10512" max="10512" width="15.44140625" style="21" customWidth="1"/>
    <col min="10513" max="10513" width="1.5546875" style="21" customWidth="1"/>
    <col min="10514" max="10525" width="10" style="21" customWidth="1"/>
    <col min="10526" max="10753" width="10.88671875" style="21"/>
    <col min="10754" max="10754" width="1.5546875" style="21" customWidth="1"/>
    <col min="10755" max="10755" width="35.109375" style="21" customWidth="1"/>
    <col min="10756" max="10767" width="8.44140625" style="21" customWidth="1"/>
    <col min="10768" max="10768" width="15.44140625" style="21" customWidth="1"/>
    <col min="10769" max="10769" width="1.5546875" style="21" customWidth="1"/>
    <col min="10770" max="10781" width="10" style="21" customWidth="1"/>
    <col min="10782" max="11009" width="10.88671875" style="21"/>
    <col min="11010" max="11010" width="1.5546875" style="21" customWidth="1"/>
    <col min="11011" max="11011" width="35.109375" style="21" customWidth="1"/>
    <col min="11012" max="11023" width="8.44140625" style="21" customWidth="1"/>
    <col min="11024" max="11024" width="15.44140625" style="21" customWidth="1"/>
    <col min="11025" max="11025" width="1.5546875" style="21" customWidth="1"/>
    <col min="11026" max="11037" width="10" style="21" customWidth="1"/>
    <col min="11038" max="11265" width="10.88671875" style="21"/>
    <col min="11266" max="11266" width="1.5546875" style="21" customWidth="1"/>
    <col min="11267" max="11267" width="35.109375" style="21" customWidth="1"/>
    <col min="11268" max="11279" width="8.44140625" style="21" customWidth="1"/>
    <col min="11280" max="11280" width="15.44140625" style="21" customWidth="1"/>
    <col min="11281" max="11281" width="1.5546875" style="21" customWidth="1"/>
    <col min="11282" max="11293" width="10" style="21" customWidth="1"/>
    <col min="11294" max="11521" width="10.88671875" style="21"/>
    <col min="11522" max="11522" width="1.5546875" style="21" customWidth="1"/>
    <col min="11523" max="11523" width="35.109375" style="21" customWidth="1"/>
    <col min="11524" max="11535" width="8.44140625" style="21" customWidth="1"/>
    <col min="11536" max="11536" width="15.44140625" style="21" customWidth="1"/>
    <col min="11537" max="11537" width="1.5546875" style="21" customWidth="1"/>
    <col min="11538" max="11549" width="10" style="21" customWidth="1"/>
    <col min="11550" max="11777" width="10.88671875" style="21"/>
    <col min="11778" max="11778" width="1.5546875" style="21" customWidth="1"/>
    <col min="11779" max="11779" width="35.109375" style="21" customWidth="1"/>
    <col min="11780" max="11791" width="8.44140625" style="21" customWidth="1"/>
    <col min="11792" max="11792" width="15.44140625" style="21" customWidth="1"/>
    <col min="11793" max="11793" width="1.5546875" style="21" customWidth="1"/>
    <col min="11794" max="11805" width="10" style="21" customWidth="1"/>
    <col min="11806" max="12033" width="10.88671875" style="21"/>
    <col min="12034" max="12034" width="1.5546875" style="21" customWidth="1"/>
    <col min="12035" max="12035" width="35.109375" style="21" customWidth="1"/>
    <col min="12036" max="12047" width="8.44140625" style="21" customWidth="1"/>
    <col min="12048" max="12048" width="15.44140625" style="21" customWidth="1"/>
    <col min="12049" max="12049" width="1.5546875" style="21" customWidth="1"/>
    <col min="12050" max="12061" width="10" style="21" customWidth="1"/>
    <col min="12062" max="12289" width="10.88671875" style="21"/>
    <col min="12290" max="12290" width="1.5546875" style="21" customWidth="1"/>
    <col min="12291" max="12291" width="35.109375" style="21" customWidth="1"/>
    <col min="12292" max="12303" width="8.44140625" style="21" customWidth="1"/>
    <col min="12304" max="12304" width="15.44140625" style="21" customWidth="1"/>
    <col min="12305" max="12305" width="1.5546875" style="21" customWidth="1"/>
    <col min="12306" max="12317" width="10" style="21" customWidth="1"/>
    <col min="12318" max="12545" width="10.88671875" style="21"/>
    <col min="12546" max="12546" width="1.5546875" style="21" customWidth="1"/>
    <col min="12547" max="12547" width="35.109375" style="21" customWidth="1"/>
    <col min="12548" max="12559" width="8.44140625" style="21" customWidth="1"/>
    <col min="12560" max="12560" width="15.44140625" style="21" customWidth="1"/>
    <col min="12561" max="12561" width="1.5546875" style="21" customWidth="1"/>
    <col min="12562" max="12573" width="10" style="21" customWidth="1"/>
    <col min="12574" max="12801" width="10.88671875" style="21"/>
    <col min="12802" max="12802" width="1.5546875" style="21" customWidth="1"/>
    <col min="12803" max="12803" width="35.109375" style="21" customWidth="1"/>
    <col min="12804" max="12815" width="8.44140625" style="21" customWidth="1"/>
    <col min="12816" max="12816" width="15.44140625" style="21" customWidth="1"/>
    <col min="12817" max="12817" width="1.5546875" style="21" customWidth="1"/>
    <col min="12818" max="12829" width="10" style="21" customWidth="1"/>
    <col min="12830" max="13057" width="10.88671875" style="21"/>
    <col min="13058" max="13058" width="1.5546875" style="21" customWidth="1"/>
    <col min="13059" max="13059" width="35.109375" style="21" customWidth="1"/>
    <col min="13060" max="13071" width="8.44140625" style="21" customWidth="1"/>
    <col min="13072" max="13072" width="15.44140625" style="21" customWidth="1"/>
    <col min="13073" max="13073" width="1.5546875" style="21" customWidth="1"/>
    <col min="13074" max="13085" width="10" style="21" customWidth="1"/>
    <col min="13086" max="13313" width="10.88671875" style="21"/>
    <col min="13314" max="13314" width="1.5546875" style="21" customWidth="1"/>
    <col min="13315" max="13315" width="35.109375" style="21" customWidth="1"/>
    <col min="13316" max="13327" width="8.44140625" style="21" customWidth="1"/>
    <col min="13328" max="13328" width="15.44140625" style="21" customWidth="1"/>
    <col min="13329" max="13329" width="1.5546875" style="21" customWidth="1"/>
    <col min="13330" max="13341" width="10" style="21" customWidth="1"/>
    <col min="13342" max="13569" width="10.88671875" style="21"/>
    <col min="13570" max="13570" width="1.5546875" style="21" customWidth="1"/>
    <col min="13571" max="13571" width="35.109375" style="21" customWidth="1"/>
    <col min="13572" max="13583" width="8.44140625" style="21" customWidth="1"/>
    <col min="13584" max="13584" width="15.44140625" style="21" customWidth="1"/>
    <col min="13585" max="13585" width="1.5546875" style="21" customWidth="1"/>
    <col min="13586" max="13597" width="10" style="21" customWidth="1"/>
    <col min="13598" max="13825" width="10.88671875" style="21"/>
    <col min="13826" max="13826" width="1.5546875" style="21" customWidth="1"/>
    <col min="13827" max="13827" width="35.109375" style="21" customWidth="1"/>
    <col min="13828" max="13839" width="8.44140625" style="21" customWidth="1"/>
    <col min="13840" max="13840" width="15.44140625" style="21" customWidth="1"/>
    <col min="13841" max="13841" width="1.5546875" style="21" customWidth="1"/>
    <col min="13842" max="13853" width="10" style="21" customWidth="1"/>
    <col min="13854" max="14081" width="10.88671875" style="21"/>
    <col min="14082" max="14082" width="1.5546875" style="21" customWidth="1"/>
    <col min="14083" max="14083" width="35.109375" style="21" customWidth="1"/>
    <col min="14084" max="14095" width="8.44140625" style="21" customWidth="1"/>
    <col min="14096" max="14096" width="15.44140625" style="21" customWidth="1"/>
    <col min="14097" max="14097" width="1.5546875" style="21" customWidth="1"/>
    <col min="14098" max="14109" width="10" style="21" customWidth="1"/>
    <col min="14110" max="14337" width="10.88671875" style="21"/>
    <col min="14338" max="14338" width="1.5546875" style="21" customWidth="1"/>
    <col min="14339" max="14339" width="35.109375" style="21" customWidth="1"/>
    <col min="14340" max="14351" width="8.44140625" style="21" customWidth="1"/>
    <col min="14352" max="14352" width="15.44140625" style="21" customWidth="1"/>
    <col min="14353" max="14353" width="1.5546875" style="21" customWidth="1"/>
    <col min="14354" max="14365" width="10" style="21" customWidth="1"/>
    <col min="14366" max="14593" width="10.88671875" style="21"/>
    <col min="14594" max="14594" width="1.5546875" style="21" customWidth="1"/>
    <col min="14595" max="14595" width="35.109375" style="21" customWidth="1"/>
    <col min="14596" max="14607" width="8.44140625" style="21" customWidth="1"/>
    <col min="14608" max="14608" width="15.44140625" style="21" customWidth="1"/>
    <col min="14609" max="14609" width="1.5546875" style="21" customWidth="1"/>
    <col min="14610" max="14621" width="10" style="21" customWidth="1"/>
    <col min="14622" max="14849" width="10.88671875" style="21"/>
    <col min="14850" max="14850" width="1.5546875" style="21" customWidth="1"/>
    <col min="14851" max="14851" width="35.109375" style="21" customWidth="1"/>
    <col min="14852" max="14863" width="8.44140625" style="21" customWidth="1"/>
    <col min="14864" max="14864" width="15.44140625" style="21" customWidth="1"/>
    <col min="14865" max="14865" width="1.5546875" style="21" customWidth="1"/>
    <col min="14866" max="14877" width="10" style="21" customWidth="1"/>
    <col min="14878" max="15105" width="10.88671875" style="21"/>
    <col min="15106" max="15106" width="1.5546875" style="21" customWidth="1"/>
    <col min="15107" max="15107" width="35.109375" style="21" customWidth="1"/>
    <col min="15108" max="15119" width="8.44140625" style="21" customWidth="1"/>
    <col min="15120" max="15120" width="15.44140625" style="21" customWidth="1"/>
    <col min="15121" max="15121" width="1.5546875" style="21" customWidth="1"/>
    <col min="15122" max="15133" width="10" style="21" customWidth="1"/>
    <col min="15134" max="15361" width="10.88671875" style="21"/>
    <col min="15362" max="15362" width="1.5546875" style="21" customWidth="1"/>
    <col min="15363" max="15363" width="35.109375" style="21" customWidth="1"/>
    <col min="15364" max="15375" width="8.44140625" style="21" customWidth="1"/>
    <col min="15376" max="15376" width="15.44140625" style="21" customWidth="1"/>
    <col min="15377" max="15377" width="1.5546875" style="21" customWidth="1"/>
    <col min="15378" max="15389" width="10" style="21" customWidth="1"/>
    <col min="15390" max="15617" width="10.88671875" style="21"/>
    <col min="15618" max="15618" width="1.5546875" style="21" customWidth="1"/>
    <col min="15619" max="15619" width="35.109375" style="21" customWidth="1"/>
    <col min="15620" max="15631" width="8.44140625" style="21" customWidth="1"/>
    <col min="15632" max="15632" width="15.44140625" style="21" customWidth="1"/>
    <col min="15633" max="15633" width="1.5546875" style="21" customWidth="1"/>
    <col min="15634" max="15645" width="10" style="21" customWidth="1"/>
    <col min="15646" max="15873" width="10.88671875" style="21"/>
    <col min="15874" max="15874" width="1.5546875" style="21" customWidth="1"/>
    <col min="15875" max="15875" width="35.109375" style="21" customWidth="1"/>
    <col min="15876" max="15887" width="8.44140625" style="21" customWidth="1"/>
    <col min="15888" max="15888" width="15.44140625" style="21" customWidth="1"/>
    <col min="15889" max="15889" width="1.5546875" style="21" customWidth="1"/>
    <col min="15890" max="15901" width="10" style="21" customWidth="1"/>
    <col min="15902" max="16129" width="10.88671875" style="21"/>
    <col min="16130" max="16130" width="1.5546875" style="21" customWidth="1"/>
    <col min="16131" max="16131" width="35.109375" style="21" customWidth="1"/>
    <col min="16132" max="16143" width="8.44140625" style="21" customWidth="1"/>
    <col min="16144" max="16144" width="15.44140625" style="21" customWidth="1"/>
    <col min="16145" max="16145" width="1.5546875" style="21" customWidth="1"/>
    <col min="16146" max="16157" width="10" style="21" customWidth="1"/>
    <col min="16158" max="16384" width="10.88671875" style="21"/>
  </cols>
  <sheetData>
    <row r="1" spans="2:31" ht="24"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2:31" ht="24"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4" spans="2:31" ht="24"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2:31" ht="24.6">
      <c r="B5" s="43" t="s">
        <v>437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2:31" ht="24">
      <c r="C6" s="45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2:31" ht="48" customHeight="1">
      <c r="C7" s="15" t="s">
        <v>438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</row>
    <row r="8" spans="2:31" ht="16.5" customHeight="1">
      <c r="C8" s="18" t="s">
        <v>4</v>
      </c>
      <c r="D8" s="19">
        <f>+'Consolidation av Paris'!D60</f>
        <v>0.64346040910330338</v>
      </c>
      <c r="E8" s="19">
        <f>+'Consolidation av Paris'!E60</f>
        <v>0.65893536960594357</v>
      </c>
      <c r="F8" s="19">
        <f>+'Consolidation av Paris'!F60</f>
        <v>0.73074612434102248</v>
      </c>
      <c r="G8" s="19">
        <f>+'Consolidation av Paris'!G60</f>
        <v>0.79757009511798715</v>
      </c>
      <c r="H8" s="19">
        <f>+'Consolidation av Paris'!H60</f>
        <v>0.79705291117789201</v>
      </c>
      <c r="I8" s="19">
        <f>+'Consolidation av Paris'!I60</f>
        <v>0.86549321306738591</v>
      </c>
      <c r="J8" s="19">
        <f>+'Consolidation av Paris'!J60</f>
        <v>0.77759515170860916</v>
      </c>
      <c r="K8" s="19">
        <f>+'Consolidation av Paris'!K60</f>
        <v>0.66581913504063917</v>
      </c>
      <c r="L8" s="19">
        <f>+'Consolidation av Paris'!L60</f>
        <v>0.81173645321904597</v>
      </c>
      <c r="M8" s="19">
        <f>+'Consolidation av Paris'!M60</f>
        <v>0.82877823894562463</v>
      </c>
      <c r="N8" s="19">
        <f>+'Consolidation av Paris'!N60</f>
        <v>0.74540389634261839</v>
      </c>
      <c r="O8" s="19">
        <f>+'Consolidation av Paris'!O60</f>
        <v>0.74332264201775122</v>
      </c>
      <c r="P8" s="65">
        <f>+'Consolidation av Paris'!P60</f>
        <v>0.7558731133473171</v>
      </c>
    </row>
    <row r="9" spans="2:31" ht="16.5" customHeight="1">
      <c r="C9" s="18" t="s">
        <v>5</v>
      </c>
      <c r="D9" s="20">
        <f>+'Consolidation av Paris'!D61</f>
        <v>177.30787708606704</v>
      </c>
      <c r="E9" s="20">
        <f>+'Consolidation av Paris'!E61</f>
        <v>160.77269999380502</v>
      </c>
      <c r="F9" s="20">
        <f>+'Consolidation av Paris'!F61</f>
        <v>179.23676203506724</v>
      </c>
      <c r="G9" s="20">
        <f>+'Consolidation av Paris'!G61</f>
        <v>190.88906864551075</v>
      </c>
      <c r="H9" s="20">
        <f>+'Consolidation av Paris'!H61</f>
        <v>209.27980946088275</v>
      </c>
      <c r="I9" s="20">
        <f>+'Consolidation av Paris'!I61</f>
        <v>258.18306834113878</v>
      </c>
      <c r="J9" s="20">
        <f>+'Consolidation av Paris'!J61</f>
        <v>197.98120324532835</v>
      </c>
      <c r="K9" s="20">
        <f>+'Consolidation av Paris'!K61</f>
        <v>164.78953422476127</v>
      </c>
      <c r="L9" s="20">
        <f>+'Consolidation av Paris'!L61</f>
        <v>227.23604905058718</v>
      </c>
      <c r="M9" s="20">
        <f>+'Consolidation av Paris'!M61</f>
        <v>216.9989936900291</v>
      </c>
      <c r="N9" s="20">
        <f>+'Consolidation av Paris'!N61</f>
        <v>188.86479754085065</v>
      </c>
      <c r="O9" s="20">
        <f>+'Consolidation av Paris'!O61</f>
        <v>192.73665618943127</v>
      </c>
      <c r="P9" s="46">
        <f>+'Consolidation av Paris'!P61</f>
        <v>199.31865433371922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D9" s="22"/>
      <c r="AE9" s="22"/>
    </row>
    <row r="10" spans="2:31" ht="16.5" customHeight="1">
      <c r="C10" s="18" t="s">
        <v>6</v>
      </c>
      <c r="D10" s="20">
        <f>+'Consolidation av Paris'!D62</f>
        <v>114.09059912703894</v>
      </c>
      <c r="E10" s="20">
        <f>+'Consolidation av Paris'!E62</f>
        <v>105.93881849296339</v>
      </c>
      <c r="F10" s="20">
        <f>+'Consolidation av Paris'!F62</f>
        <v>130.9765691965595</v>
      </c>
      <c r="G10" s="20">
        <f>+'Consolidation av Paris'!G62</f>
        <v>152.24741263658399</v>
      </c>
      <c r="H10" s="20">
        <f>+'Consolidation av Paris'!H62</f>
        <v>166.80708138155114</v>
      </c>
      <c r="I10" s="20">
        <f>+'Consolidation av Paris'!I62</f>
        <v>223.45569337816869</v>
      </c>
      <c r="J10" s="20">
        <f>+'Consolidation av Paris'!J62</f>
        <v>153.94922377300409</v>
      </c>
      <c r="K10" s="20">
        <f>+'Consolidation av Paris'!K62</f>
        <v>109.72002514128036</v>
      </c>
      <c r="L10" s="20">
        <f>+'Consolidation av Paris'!L62</f>
        <v>184.45578449983282</v>
      </c>
      <c r="M10" s="20">
        <f>+'Consolidation av Paris'!M62</f>
        <v>179.84404384339501</v>
      </c>
      <c r="N10" s="20">
        <f>+'Consolidation av Paris'!N62</f>
        <v>140.78055596890985</v>
      </c>
      <c r="O10" s="20">
        <f>+'Consolidation av Paris'!O62</f>
        <v>143.26552049239501</v>
      </c>
      <c r="P10" s="46">
        <f>+'Consolidation av Paris'!P62</f>
        <v>150.65961179942607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2:31" ht="6" customHeight="1"/>
    <row r="12" spans="2:31" ht="6" customHeight="1">
      <c r="D12" s="23"/>
      <c r="E12" s="23"/>
      <c r="F12" s="23"/>
      <c r="G12" s="23"/>
      <c r="H12" s="23"/>
      <c r="I12" s="23"/>
      <c r="J12" s="23"/>
    </row>
    <row r="13" spans="2:31" ht="16.5" customHeight="1">
      <c r="C13" s="24" t="s">
        <v>64</v>
      </c>
    </row>
    <row r="14" spans="2:31" ht="16.5" customHeight="1">
      <c r="C14" s="25" t="s">
        <v>7</v>
      </c>
      <c r="D14" s="26">
        <f>+'Consolidation av Paris'!D66</f>
        <v>1.5560208216949811</v>
      </c>
      <c r="E14" s="26">
        <f>+'Consolidation av Paris'!E66</f>
        <v>2.7245488678867558</v>
      </c>
      <c r="F14" s="26">
        <f>+'Consolidation av Paris'!F66</f>
        <v>-1.700842678122827</v>
      </c>
      <c r="G14" s="26">
        <f>+'Consolidation av Paris'!G66</f>
        <v>5.0896058625392815</v>
      </c>
      <c r="H14" s="26">
        <f>+'Consolidation av Paris'!H66</f>
        <v>3.9368307140175807</v>
      </c>
      <c r="I14" s="26">
        <f>+'Consolidation av Paris'!I66</f>
        <v>10.825722907755575</v>
      </c>
      <c r="J14" s="26">
        <f>+'Consolidation av Paris'!J66</f>
        <v>8.6673828323605591</v>
      </c>
      <c r="K14" s="26">
        <f>+'Consolidation av Paris'!K66</f>
        <v>-1.6302012484095796</v>
      </c>
      <c r="L14" s="26">
        <f>+'Consolidation av Paris'!L66</f>
        <v>1.0483447651935762</v>
      </c>
      <c r="M14" s="26">
        <f>+'Consolidation av Paris'!M66</f>
        <v>1.1329670159218486</v>
      </c>
      <c r="N14" s="26">
        <f>+'Consolidation av Paris'!N66</f>
        <v>-0.13216478346296245</v>
      </c>
      <c r="O14" s="26">
        <f>+'Consolidation av Paris'!O66</f>
        <v>3.112754658719119</v>
      </c>
      <c r="P14" s="26">
        <f>+'Consolidation av Paris'!P66</f>
        <v>2.9105073343333787</v>
      </c>
    </row>
    <row r="15" spans="2:31" ht="16.5" customHeight="1">
      <c r="C15" s="25" t="s">
        <v>8</v>
      </c>
      <c r="D15" s="27">
        <f>+'Consolidation av Paris'!D67</f>
        <v>4.1684292125080624E-2</v>
      </c>
      <c r="E15" s="27">
        <f>+'Consolidation av Paris'!E67</f>
        <v>-1.3341084120538249E-2</v>
      </c>
      <c r="F15" s="27">
        <f>+'Consolidation av Paris'!F67</f>
        <v>3.1347723671739658E-3</v>
      </c>
      <c r="G15" s="27">
        <f>+'Consolidation av Paris'!G67</f>
        <v>2.2138467061165734E-2</v>
      </c>
      <c r="H15" s="27">
        <f>+'Consolidation av Paris'!H67</f>
        <v>9.7472564130132167E-3</v>
      </c>
      <c r="I15" s="27">
        <f>+'Consolidation av Paris'!I67</f>
        <v>0.1493782095560019</v>
      </c>
      <c r="J15" s="27">
        <f>+'Consolidation av Paris'!J67</f>
        <v>-0.19806738754575559</v>
      </c>
      <c r="K15" s="27">
        <f>+'Consolidation av Paris'!K67</f>
        <v>-0.36895116610768453</v>
      </c>
      <c r="L15" s="27">
        <f>+'Consolidation av Paris'!L67</f>
        <v>4.0845353870613721E-2</v>
      </c>
      <c r="M15" s="27">
        <f>+'Consolidation av Paris'!M67</f>
        <v>1.6051088248583811E-2</v>
      </c>
      <c r="N15" s="27">
        <f>+'Consolidation av Paris'!N67</f>
        <v>4.213533782068013E-2</v>
      </c>
      <c r="O15" s="27">
        <f>+'Consolidation av Paris'!O67</f>
        <v>4.7030944879925984E-2</v>
      </c>
      <c r="P15" s="27">
        <f>+'Consolidation av Paris'!P67</f>
        <v>-2.1974732485532389E-2</v>
      </c>
    </row>
    <row r="16" spans="2:31" ht="16.5" customHeight="1">
      <c r="C16" s="25" t="s">
        <v>9</v>
      </c>
      <c r="D16" s="27">
        <f>+'Consolidation av Paris'!D68</f>
        <v>6.749862449654942E-2</v>
      </c>
      <c r="E16" s="27">
        <f>+'Consolidation av Paris'!E68</f>
        <v>2.9214614702822939E-2</v>
      </c>
      <c r="F16" s="27">
        <f>+'Consolidation av Paris'!F68</f>
        <v>-1.9682533528062041E-2</v>
      </c>
      <c r="G16" s="27">
        <f>+'Consolidation av Paris'!G68</f>
        <v>9.1811198132925931E-2</v>
      </c>
      <c r="H16" s="27">
        <f>+'Consolidation av Paris'!H68</f>
        <v>6.2212411323879779E-2</v>
      </c>
      <c r="I16" s="27">
        <f>+'Consolidation av Paris'!I68</f>
        <v>0.31369752712600008</v>
      </c>
      <c r="J16" s="27">
        <f>+'Consolidation av Paris'!J68</f>
        <v>-9.7467554791384803E-2</v>
      </c>
      <c r="K16" s="27">
        <f>+'Consolidation av Paris'!K68</f>
        <v>-0.38403260142971951</v>
      </c>
      <c r="L16" s="27">
        <f>+'Consolidation av Paris'!L68</f>
        <v>5.4463583949314165E-2</v>
      </c>
      <c r="M16" s="27">
        <f>+'Consolidation av Paris'!M68</f>
        <v>3.0133348753194733E-2</v>
      </c>
      <c r="N16" s="27">
        <f>+'Consolidation av Paris'!N68</f>
        <v>4.0290836955051867E-2</v>
      </c>
      <c r="O16" s="27">
        <f>+'Consolidation av Paris'!O68</f>
        <v>9.2792990594769531E-2</v>
      </c>
      <c r="P16" s="27">
        <f>+'Consolidation av Paris'!P68</f>
        <v>1.7192505994693352E-2</v>
      </c>
    </row>
    <row r="17" spans="1:3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599</v>
      </c>
    </row>
    <row r="18" spans="1:31" ht="13.5" customHeight="1">
      <c r="C18" s="30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1:31">
      <c r="D19" s="13"/>
      <c r="P19" s="48"/>
    </row>
    <row r="20" spans="1:31" ht="48" customHeight="1">
      <c r="C20" s="15" t="s">
        <v>439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</row>
    <row r="21" spans="1:31" ht="16.5" customHeight="1">
      <c r="A21" s="21" t="s">
        <v>440</v>
      </c>
      <c r="C21" s="18" t="s">
        <v>4</v>
      </c>
      <c r="D21" s="19">
        <v>0.54446116166646008</v>
      </c>
      <c r="E21" s="19">
        <v>0.70594626583027575</v>
      </c>
      <c r="F21" s="19">
        <v>0.72389584410810537</v>
      </c>
      <c r="G21" s="19">
        <v>0.74899739410803412</v>
      </c>
      <c r="H21" s="19">
        <v>0.82208910184350115</v>
      </c>
      <c r="I21" s="19">
        <v>0.81994680733563952</v>
      </c>
      <c r="J21" s="19">
        <v>0.81088191419790812</v>
      </c>
      <c r="K21" s="19">
        <v>0.72016811034058159</v>
      </c>
      <c r="L21" s="19">
        <v>0.84121285981110328</v>
      </c>
      <c r="M21" s="19">
        <v>0.81410966817141273</v>
      </c>
      <c r="N21" s="19">
        <v>0.7838484057702243</v>
      </c>
      <c r="O21" s="19">
        <v>0.66939010159986667</v>
      </c>
      <c r="P21" s="19">
        <v>0.75024833787893308</v>
      </c>
    </row>
    <row r="22" spans="1:31" ht="16.5" customHeight="1">
      <c r="A22" s="21" t="s">
        <v>441</v>
      </c>
      <c r="C22" s="18" t="s">
        <v>5</v>
      </c>
      <c r="D22" s="20">
        <v>101.39067506223971</v>
      </c>
      <c r="E22" s="20">
        <v>123.26651461963118</v>
      </c>
      <c r="F22" s="20">
        <v>120.80578384616321</v>
      </c>
      <c r="G22" s="20">
        <v>121.17628095506264</v>
      </c>
      <c r="H22" s="20">
        <v>141.39214805029414</v>
      </c>
      <c r="I22" s="20">
        <v>145.24111572143946</v>
      </c>
      <c r="J22" s="20">
        <v>114.3686913768571</v>
      </c>
      <c r="K22" s="20">
        <v>100.6354398260836</v>
      </c>
      <c r="L22" s="20">
        <v>165.38607441312752</v>
      </c>
      <c r="M22" s="20">
        <v>158.58195096370653</v>
      </c>
      <c r="N22" s="20">
        <v>130.29641951783387</v>
      </c>
      <c r="O22" s="20">
        <v>119.33790488602949</v>
      </c>
      <c r="P22" s="20">
        <v>129.98480749376003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D22" s="22"/>
      <c r="AE22" s="22"/>
    </row>
    <row r="23" spans="1:31" ht="16.5" customHeight="1">
      <c r="A23" s="21" t="s">
        <v>442</v>
      </c>
      <c r="C23" s="18" t="s">
        <v>6</v>
      </c>
      <c r="D23" s="20">
        <v>55.203284726533617</v>
      </c>
      <c r="E23" s="20">
        <v>87.019535697641729</v>
      </c>
      <c r="F23" s="20">
        <v>87.450804870459635</v>
      </c>
      <c r="G23" s="20">
        <v>90.760718663044912</v>
      </c>
      <c r="H23" s="20">
        <v>116.23694399838966</v>
      </c>
      <c r="I23" s="20">
        <v>119.08998912966044</v>
      </c>
      <c r="J23" s="20">
        <v>92.739503387975674</v>
      </c>
      <c r="K23" s="20">
        <v>72.474434532843944</v>
      </c>
      <c r="L23" s="20">
        <v>139.12489262999895</v>
      </c>
      <c r="M23" s="20">
        <v>129.10309947703837</v>
      </c>
      <c r="N23" s="20">
        <v>102.1326407166224</v>
      </c>
      <c r="O23" s="20">
        <v>79.883612276374507</v>
      </c>
      <c r="P23" s="20">
        <v>97.52088577170656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31" ht="6" customHeight="1"/>
    <row r="25" spans="1:31" ht="6" customHeight="1">
      <c r="D25" s="23"/>
      <c r="E25" s="23"/>
      <c r="F25" s="23"/>
      <c r="G25" s="23"/>
      <c r="H25" s="23"/>
      <c r="I25" s="23"/>
      <c r="J25" s="23"/>
    </row>
    <row r="26" spans="1:31" ht="16.5" customHeight="1">
      <c r="C26" s="24" t="s">
        <v>64</v>
      </c>
    </row>
    <row r="27" spans="1:31" ht="16.5" customHeight="1">
      <c r="A27" s="21" t="s">
        <v>443</v>
      </c>
      <c r="C27" s="25" t="s">
        <v>7</v>
      </c>
      <c r="D27" s="26">
        <v>2.8569352487850308</v>
      </c>
      <c r="E27" s="26">
        <v>2.1773505318392727</v>
      </c>
      <c r="F27" s="26">
        <v>-9.4818631664461694E-2</v>
      </c>
      <c r="G27" s="26">
        <v>-1.26447031496838</v>
      </c>
      <c r="H27" s="26">
        <v>2.52679408947597</v>
      </c>
      <c r="I27" s="26">
        <v>2.8451290353174064</v>
      </c>
      <c r="J27" s="26">
        <v>3.8438687451112785</v>
      </c>
      <c r="K27" s="26">
        <v>-4.2162221891587244</v>
      </c>
      <c r="L27" s="26">
        <v>-1.6183014929411765</v>
      </c>
      <c r="M27" s="26">
        <v>0.82628672635536304</v>
      </c>
      <c r="N27" s="26">
        <v>1.121689656126712</v>
      </c>
      <c r="O27" s="26">
        <v>1.1664536645622947</v>
      </c>
      <c r="P27" s="26">
        <v>0.85824345654251788</v>
      </c>
    </row>
    <row r="28" spans="1:31" ht="16.5" customHeight="1">
      <c r="A28" s="21" t="s">
        <v>444</v>
      </c>
      <c r="C28" s="25" t="s">
        <v>8</v>
      </c>
      <c r="D28" s="47">
        <v>-1.5862403200834763E-3</v>
      </c>
      <c r="E28" s="47">
        <v>2.5434800971637861E-2</v>
      </c>
      <c r="F28" s="47">
        <v>-2.4582043316226376E-2</v>
      </c>
      <c r="G28" s="47">
        <v>-3.9474806783474037E-2</v>
      </c>
      <c r="H28" s="47">
        <v>-1.0445520658934671E-2</v>
      </c>
      <c r="I28" s="47">
        <v>-0.15414378660930772</v>
      </c>
      <c r="J28" s="47">
        <v>-0.19132247844859074</v>
      </c>
      <c r="K28" s="47">
        <v>-8.6683482279568569E-2</v>
      </c>
      <c r="L28" s="47">
        <v>-0.14418117241188277</v>
      </c>
      <c r="M28" s="47">
        <v>0.15889230172365254</v>
      </c>
      <c r="N28" s="47">
        <v>3.7195627564875711E-2</v>
      </c>
      <c r="O28" s="47">
        <v>-1.0239991653910097E-2</v>
      </c>
      <c r="P28" s="47">
        <v>-4.7205891366519093E-2</v>
      </c>
    </row>
    <row r="29" spans="1:31" ht="16.5" customHeight="1">
      <c r="A29" s="21" t="s">
        <v>445</v>
      </c>
      <c r="C29" s="25" t="s">
        <v>9</v>
      </c>
      <c r="D29" s="47">
        <v>5.3704489483187956E-2</v>
      </c>
      <c r="E29" s="47">
        <v>5.8068824687981468E-2</v>
      </c>
      <c r="F29" s="47">
        <v>-2.5858011553138049E-2</v>
      </c>
      <c r="G29" s="47">
        <v>-5.542134647678354E-2</v>
      </c>
      <c r="H29" s="47">
        <v>2.093417320657931E-2</v>
      </c>
      <c r="I29" s="47">
        <v>-0.12373843344197166</v>
      </c>
      <c r="J29" s="47">
        <v>-0.15108068277569719</v>
      </c>
      <c r="K29" s="47">
        <v>-0.1371963007379754</v>
      </c>
      <c r="L29" s="47">
        <v>-0.16033442118733487</v>
      </c>
      <c r="M29" s="47">
        <v>0.17077517232772843</v>
      </c>
      <c r="N29" s="47">
        <v>5.2253408576298677E-2</v>
      </c>
      <c r="O29" s="47">
        <v>7.3130616298378026E-3</v>
      </c>
      <c r="P29" s="47">
        <v>-3.6180316299448845E-2</v>
      </c>
    </row>
    <row r="30" spans="1:3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P17</f>
        <v>Source : MKG_destination - Décembre 2025</v>
      </c>
    </row>
    <row r="31" spans="1:31">
      <c r="P31" s="48"/>
    </row>
    <row r="32" spans="1:31">
      <c r="P32" s="48"/>
    </row>
    <row r="33" spans="1:31" ht="48" customHeight="1">
      <c r="C33" s="15" t="s">
        <v>446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</row>
    <row r="34" spans="1:31" ht="16.5" customHeight="1">
      <c r="A34" s="21" t="s">
        <v>447</v>
      </c>
      <c r="C34" s="18" t="s">
        <v>4</v>
      </c>
      <c r="D34" s="19">
        <v>0.51726063899417907</v>
      </c>
      <c r="E34" s="19">
        <v>0.61124032006597173</v>
      </c>
      <c r="F34" s="19">
        <v>0.62761702239068651</v>
      </c>
      <c r="G34" s="19">
        <v>0.53196104868913863</v>
      </c>
      <c r="H34" s="19">
        <v>0.66100091963226315</v>
      </c>
      <c r="I34" s="19">
        <v>0.65419094442215453</v>
      </c>
      <c r="J34" s="19">
        <v>0.60270136285756526</v>
      </c>
      <c r="K34" s="19">
        <v>0.50490089494603363</v>
      </c>
      <c r="L34" s="19">
        <v>0.66839219915520809</v>
      </c>
      <c r="M34" s="19">
        <v>0.69414414806182001</v>
      </c>
      <c r="N34" s="19">
        <v>0.66552829453880946</v>
      </c>
      <c r="O34" s="19">
        <v>0.52138393051346377</v>
      </c>
      <c r="P34" s="19">
        <v>0.60472122307698939</v>
      </c>
    </row>
    <row r="35" spans="1:31" ht="16.5" customHeight="1">
      <c r="A35" s="21" t="s">
        <v>448</v>
      </c>
      <c r="C35" s="18" t="s">
        <v>5</v>
      </c>
      <c r="D35" s="20">
        <v>116.94581458558289</v>
      </c>
      <c r="E35" s="20">
        <v>138.55537732261621</v>
      </c>
      <c r="F35" s="20">
        <v>132.68633289942827</v>
      </c>
      <c r="G35" s="20">
        <v>102.8571559828097</v>
      </c>
      <c r="H35" s="20">
        <v>131.02628678628719</v>
      </c>
      <c r="I35" s="20">
        <v>117.77000274328567</v>
      </c>
      <c r="J35" s="20">
        <v>98.119236658765999</v>
      </c>
      <c r="K35" s="20">
        <v>89.441328443046302</v>
      </c>
      <c r="L35" s="20">
        <v>116.13213384867625</v>
      </c>
      <c r="M35" s="20">
        <v>163.08913865879086</v>
      </c>
      <c r="N35" s="20">
        <v>115.83395696302777</v>
      </c>
      <c r="O35" s="20">
        <v>101.17110214128579</v>
      </c>
      <c r="P35" s="20">
        <v>119.98735480793742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D35" s="22"/>
      <c r="AE35" s="22"/>
    </row>
    <row r="36" spans="1:31" ht="16.5" customHeight="1">
      <c r="A36" s="21" t="s">
        <v>449</v>
      </c>
      <c r="C36" s="18" t="s">
        <v>6</v>
      </c>
      <c r="D36" s="20">
        <v>60.491466780233388</v>
      </c>
      <c r="E36" s="20">
        <v>84.690633181537422</v>
      </c>
      <c r="F36" s="20">
        <v>83.276201166278554</v>
      </c>
      <c r="G36" s="20">
        <v>54.716000561797756</v>
      </c>
      <c r="H36" s="20">
        <v>86.608496061736474</v>
      </c>
      <c r="I36" s="20">
        <v>77.044069319229777</v>
      </c>
      <c r="J36" s="20">
        <v>59.13659765678225</v>
      </c>
      <c r="K36" s="20">
        <v>45.159006776056209</v>
      </c>
      <c r="L36" s="20">
        <v>77.621812335703694</v>
      </c>
      <c r="M36" s="20">
        <v>113.20737121244241</v>
      </c>
      <c r="N36" s="20">
        <v>77.090775827285725</v>
      </c>
      <c r="O36" s="20">
        <v>52.74898688880269</v>
      </c>
      <c r="P36" s="20">
        <v>72.558899953228604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31" ht="6" customHeight="1"/>
    <row r="38" spans="1:31" ht="6" customHeight="1">
      <c r="D38" s="23"/>
      <c r="E38" s="23"/>
      <c r="F38" s="23"/>
      <c r="G38" s="23"/>
      <c r="H38" s="23"/>
      <c r="I38" s="23"/>
      <c r="J38" s="23"/>
    </row>
    <row r="39" spans="1:31" ht="16.5" customHeight="1">
      <c r="C39" s="24" t="s">
        <v>64</v>
      </c>
    </row>
    <row r="40" spans="1:31" ht="16.5" customHeight="1">
      <c r="A40" s="21" t="s">
        <v>450</v>
      </c>
      <c r="C40" s="25" t="s">
        <v>7</v>
      </c>
      <c r="D40" s="26">
        <v>-8.2067909957994623</v>
      </c>
      <c r="E40" s="26">
        <v>7.6594204509101926</v>
      </c>
      <c r="F40" s="26">
        <v>4.1194000305546652</v>
      </c>
      <c r="G40" s="26">
        <v>-6.5158692895153081</v>
      </c>
      <c r="H40" s="26">
        <v>9.9704792631552071</v>
      </c>
      <c r="I40" s="26">
        <v>-10.35750098268009</v>
      </c>
      <c r="J40" s="26">
        <v>-5.1960769624784238</v>
      </c>
      <c r="K40" s="26">
        <v>-1.658708151667232</v>
      </c>
      <c r="L40" s="26">
        <v>-7.7904169468402067</v>
      </c>
      <c r="M40" s="26">
        <v>3.4984678782470247</v>
      </c>
      <c r="N40" s="26">
        <v>-2.1937506248899896</v>
      </c>
      <c r="O40" s="26">
        <v>-0.46764780867474265</v>
      </c>
      <c r="P40" s="26">
        <v>-1.4141118932395003</v>
      </c>
    </row>
    <row r="41" spans="1:31" ht="16.5" customHeight="1">
      <c r="A41" s="21" t="s">
        <v>451</v>
      </c>
      <c r="C41" s="25" t="s">
        <v>8</v>
      </c>
      <c r="D41" s="47">
        <v>-0.21940151215740589</v>
      </c>
      <c r="E41" s="47">
        <v>0.32363866524433504</v>
      </c>
      <c r="F41" s="47">
        <v>-1.0750988581790688E-2</v>
      </c>
      <c r="G41" s="47">
        <v>-0.14085760855749407</v>
      </c>
      <c r="H41" s="47">
        <v>0.17101686063024646</v>
      </c>
      <c r="I41" s="47">
        <v>-0.21477925812764054</v>
      </c>
      <c r="J41" s="47">
        <v>-0.13215004616549164</v>
      </c>
      <c r="K41" s="47">
        <v>-4.4694813973509939E-2</v>
      </c>
      <c r="L41" s="47">
        <v>-0.15011326175518458</v>
      </c>
      <c r="M41" s="47">
        <v>0.33817603866044887</v>
      </c>
      <c r="N41" s="47">
        <v>-6.7818864457889982E-2</v>
      </c>
      <c r="O41" s="47">
        <v>-1.2349708757628974E-2</v>
      </c>
      <c r="P41" s="47">
        <v>-2.6901697538684988E-2</v>
      </c>
    </row>
    <row r="42" spans="1:31" ht="16.5" customHeight="1">
      <c r="A42" s="21" t="s">
        <v>452</v>
      </c>
      <c r="C42" s="25" t="s">
        <v>9</v>
      </c>
      <c r="D42" s="47">
        <v>-0.32629127491877408</v>
      </c>
      <c r="E42" s="47">
        <v>0.51326512594775231</v>
      </c>
      <c r="F42" s="47">
        <v>5.8740014574471644E-2</v>
      </c>
      <c r="G42" s="47">
        <v>-0.23460864597702502</v>
      </c>
      <c r="H42" s="47">
        <v>0.37902826074639551</v>
      </c>
      <c r="I42" s="47">
        <v>-0.32210691728098084</v>
      </c>
      <c r="J42" s="47">
        <v>-0.20103161007859971</v>
      </c>
      <c r="K42" s="47">
        <v>-7.5080413851390193E-2</v>
      </c>
      <c r="L42" s="47">
        <v>-0.23883099276502684</v>
      </c>
      <c r="M42" s="47">
        <v>0.40919930548557271</v>
      </c>
      <c r="N42" s="47">
        <v>-9.7565405249635528E-2</v>
      </c>
      <c r="O42" s="47">
        <v>-2.112954633684283E-2</v>
      </c>
      <c r="P42" s="47">
        <v>-4.913717365981618E-2</v>
      </c>
    </row>
    <row r="43" spans="1:3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P30</f>
        <v>Source : MKG_destination - Décembre 2025</v>
      </c>
    </row>
    <row r="44" spans="1:31">
      <c r="P44" s="48"/>
    </row>
    <row r="45" spans="1:31">
      <c r="P45" s="48"/>
    </row>
    <row r="46" spans="1:31" ht="48" customHeight="1">
      <c r="C46" s="15" t="s">
        <v>453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</row>
    <row r="47" spans="1:31" ht="16.5" customHeight="1">
      <c r="A47" s="21" t="s">
        <v>454</v>
      </c>
      <c r="C47" s="18" t="s">
        <v>4</v>
      </c>
      <c r="D47" s="19">
        <v>0.56766550181623243</v>
      </c>
      <c r="E47" s="19">
        <v>0.61542326419931881</v>
      </c>
      <c r="F47" s="19">
        <v>0.63083630863002882</v>
      </c>
      <c r="G47" s="19">
        <v>0.72581060452798263</v>
      </c>
      <c r="H47" s="19">
        <v>0.76407538332769398</v>
      </c>
      <c r="I47" s="19">
        <v>0.7236930652818514</v>
      </c>
      <c r="J47" s="19">
        <v>0.80961945243322231</v>
      </c>
      <c r="K47" s="19">
        <v>0.69999288234064228</v>
      </c>
      <c r="L47" s="19">
        <v>0.84055939234455257</v>
      </c>
      <c r="M47" s="19">
        <v>0.8180319956941704</v>
      </c>
      <c r="N47" s="19">
        <v>0.7257134846179657</v>
      </c>
      <c r="O47" s="19">
        <v>0.71004146682209313</v>
      </c>
      <c r="P47" s="19">
        <v>0.71976394882623351</v>
      </c>
    </row>
    <row r="48" spans="1:31" ht="16.5" customHeight="1">
      <c r="A48" s="21" t="s">
        <v>455</v>
      </c>
      <c r="C48" s="18" t="s">
        <v>5</v>
      </c>
      <c r="D48" s="20">
        <v>133.01078702860133</v>
      </c>
      <c r="E48" s="20">
        <v>116.33189083660496</v>
      </c>
      <c r="F48" s="20">
        <v>105.20272209216526</v>
      </c>
      <c r="G48" s="20">
        <v>194.33249606648064</v>
      </c>
      <c r="H48" s="20">
        <v>166.00353013625994</v>
      </c>
      <c r="I48" s="20">
        <v>155.94688706012289</v>
      </c>
      <c r="J48" s="20">
        <v>118.93757443419707</v>
      </c>
      <c r="K48" s="20">
        <v>105.12801694314076</v>
      </c>
      <c r="L48" s="20">
        <v>218.79484551013016</v>
      </c>
      <c r="M48" s="20">
        <v>165.9001700497341</v>
      </c>
      <c r="N48" s="20">
        <v>123.00589175482391</v>
      </c>
      <c r="O48" s="20">
        <v>123.4732872346675</v>
      </c>
      <c r="P48" s="20">
        <v>145.93206469886195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D48" s="22"/>
      <c r="AE48" s="22"/>
    </row>
    <row r="49" spans="1:31" ht="16.5" customHeight="1">
      <c r="A49" s="21" t="s">
        <v>456</v>
      </c>
      <c r="C49" s="18" t="s">
        <v>6</v>
      </c>
      <c r="D49" s="20">
        <v>75.505635165562992</v>
      </c>
      <c r="E49" s="20">
        <v>71.593351989142235</v>
      </c>
      <c r="F49" s="20">
        <v>66.36569686245231</v>
      </c>
      <c r="G49" s="20">
        <v>141.04858644944412</v>
      </c>
      <c r="H49" s="20">
        <v>126.83921092261322</v>
      </c>
      <c r="I49" s="20">
        <v>112.85768071770302</v>
      </c>
      <c r="J49" s="20">
        <v>96.294173887150265</v>
      </c>
      <c r="K49" s="20">
        <v>73.588863594784982</v>
      </c>
      <c r="L49" s="20">
        <v>183.91006239011526</v>
      </c>
      <c r="M49" s="20">
        <v>135.71164719178623</v>
      </c>
      <c r="N49" s="20">
        <v>89.267034333933552</v>
      </c>
      <c r="O49" s="20">
        <v>87.671153981448938</v>
      </c>
      <c r="P49" s="20">
        <v>105.03663914801827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1:31" ht="6" customHeight="1"/>
    <row r="51" spans="1:31" ht="6" customHeight="1">
      <c r="D51" s="23"/>
      <c r="E51" s="23"/>
      <c r="F51" s="23"/>
      <c r="G51" s="23"/>
      <c r="H51" s="23"/>
      <c r="I51" s="23"/>
      <c r="J51" s="23"/>
    </row>
    <row r="52" spans="1:31" ht="16.5" customHeight="1">
      <c r="C52" s="24" t="s">
        <v>64</v>
      </c>
    </row>
    <row r="53" spans="1:31" ht="16.5" customHeight="1">
      <c r="A53" s="21" t="s">
        <v>457</v>
      </c>
      <c r="C53" s="25" t="s">
        <v>7</v>
      </c>
      <c r="D53" s="26">
        <v>7.6461972467763095</v>
      </c>
      <c r="E53" s="26">
        <v>3.5370311257408749</v>
      </c>
      <c r="F53" s="26">
        <v>2.7868056548372766</v>
      </c>
      <c r="G53" s="26">
        <v>6.5141932616830438</v>
      </c>
      <c r="H53" s="26">
        <v>7.5053958710564643</v>
      </c>
      <c r="I53" s="26">
        <v>-5.3333695585044083</v>
      </c>
      <c r="J53" s="26">
        <v>-0.86156725252147792</v>
      </c>
      <c r="K53" s="26">
        <v>-6.7837360186022266</v>
      </c>
      <c r="L53" s="26">
        <v>5.6496362894393748</v>
      </c>
      <c r="M53" s="26">
        <v>2.9554162673910978</v>
      </c>
      <c r="N53" s="26">
        <v>-1.7112222156179246</v>
      </c>
      <c r="O53" s="26">
        <v>2.92668997311889</v>
      </c>
      <c r="P53" s="26">
        <v>2.1000381320510519</v>
      </c>
    </row>
    <row r="54" spans="1:31" ht="16.5" customHeight="1">
      <c r="A54" s="21" t="s">
        <v>458</v>
      </c>
      <c r="C54" s="25" t="s">
        <v>8</v>
      </c>
      <c r="D54" s="47">
        <v>0.28279078075732822</v>
      </c>
      <c r="E54" s="47">
        <v>3.5753550135377399E-2</v>
      </c>
      <c r="F54" s="47">
        <v>-7.7178523516087116E-3</v>
      </c>
      <c r="G54" s="47">
        <v>0.60962469227008675</v>
      </c>
      <c r="H54" s="47">
        <v>0.10823936413678847</v>
      </c>
      <c r="I54" s="47">
        <v>-7.0052763081631109E-2</v>
      </c>
      <c r="J54" s="47">
        <v>-0.17445677836040752</v>
      </c>
      <c r="K54" s="47">
        <v>-0.34918674650887538</v>
      </c>
      <c r="L54" s="47">
        <v>0.19188353735574504</v>
      </c>
      <c r="M54" s="47">
        <v>-4.1352383575010698E-4</v>
      </c>
      <c r="N54" s="47">
        <v>-0.10979836066496707</v>
      </c>
      <c r="O54" s="47">
        <v>-2.9465232344560555E-2</v>
      </c>
      <c r="P54" s="47">
        <v>2.0067855074455299E-2</v>
      </c>
    </row>
    <row r="55" spans="1:31" ht="16.5" customHeight="1">
      <c r="A55" s="21" t="s">
        <v>459</v>
      </c>
      <c r="C55" s="25" t="s">
        <v>9</v>
      </c>
      <c r="D55" s="47">
        <v>0.48247320871192034</v>
      </c>
      <c r="E55" s="47">
        <v>9.8911448510774935E-2</v>
      </c>
      <c r="F55" s="47">
        <v>3.8143558936860389E-2</v>
      </c>
      <c r="G55" s="47">
        <v>0.76833369074420421</v>
      </c>
      <c r="H55" s="47">
        <v>0.22895803630807054</v>
      </c>
      <c r="I55" s="47">
        <v>-0.13388264043183118</v>
      </c>
      <c r="J55" s="47">
        <v>-0.18314940207711572</v>
      </c>
      <c r="K55" s="47">
        <v>-0.40668572303477235</v>
      </c>
      <c r="L55" s="47">
        <v>0.27776577172346606</v>
      </c>
      <c r="M55" s="47">
        <v>3.7053529879684799E-2</v>
      </c>
      <c r="N55" s="47">
        <v>-0.13030563185547228</v>
      </c>
      <c r="O55" s="47">
        <v>1.2258629126914666E-2</v>
      </c>
      <c r="P55" s="47">
        <v>5.0724596389440046E-2</v>
      </c>
    </row>
    <row r="56" spans="1:3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P43</f>
        <v>Source : MKG_destination - Décembre 2025</v>
      </c>
    </row>
    <row r="57" spans="1:31">
      <c r="P57" s="48"/>
    </row>
    <row r="59" spans="1:31" ht="48" customHeight="1">
      <c r="A59" s="21" t="s">
        <v>460</v>
      </c>
      <c r="C59" s="15" t="s">
        <v>461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</row>
    <row r="60" spans="1:31" ht="16.5" customHeight="1">
      <c r="A60" s="21" t="s">
        <v>462</v>
      </c>
      <c r="C60" s="18" t="s">
        <v>4</v>
      </c>
      <c r="D60" s="19">
        <v>0.67922348567650892</v>
      </c>
      <c r="E60" s="19">
        <v>0.75653638190762962</v>
      </c>
      <c r="F60" s="19">
        <v>0.79409532814989336</v>
      </c>
      <c r="G60" s="19">
        <v>0.81100490921244395</v>
      </c>
      <c r="H60" s="19">
        <v>0.83999687201366768</v>
      </c>
      <c r="I60" s="19">
        <v>0.88237690463236118</v>
      </c>
      <c r="J60" s="19">
        <v>0.90228229500383916</v>
      </c>
      <c r="K60" s="19">
        <v>0.85422607867516731</v>
      </c>
      <c r="L60" s="19">
        <v>0.89139816431413543</v>
      </c>
      <c r="M60" s="19">
        <v>0.8746588846238893</v>
      </c>
      <c r="N60" s="19">
        <v>0.84970529510859671</v>
      </c>
      <c r="O60" s="19">
        <v>0.82206625454014248</v>
      </c>
      <c r="P60" s="19">
        <v>0.83010938288781044</v>
      </c>
    </row>
    <row r="61" spans="1:31" ht="16.5" customHeight="1">
      <c r="A61" s="21" t="s">
        <v>463</v>
      </c>
      <c r="C61" s="18" t="s">
        <v>5</v>
      </c>
      <c r="D61" s="20">
        <v>176.40232006825067</v>
      </c>
      <c r="E61" s="20">
        <v>181.28454682156945</v>
      </c>
      <c r="F61" s="20">
        <v>192.37314204378504</v>
      </c>
      <c r="G61" s="20">
        <v>204.60572844109925</v>
      </c>
      <c r="H61" s="20">
        <v>213.43187155594353</v>
      </c>
      <c r="I61" s="20">
        <v>243.00908880027595</v>
      </c>
      <c r="J61" s="20">
        <v>245.93443391599277</v>
      </c>
      <c r="K61" s="20">
        <v>205.75833502045904</v>
      </c>
      <c r="L61" s="20">
        <v>240.44505117733496</v>
      </c>
      <c r="M61" s="20">
        <v>224.8733165066964</v>
      </c>
      <c r="N61" s="20">
        <v>230.3989235852959</v>
      </c>
      <c r="O61" s="20">
        <v>231.95549639596703</v>
      </c>
      <c r="P61" s="20">
        <v>217.50360544814694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D61" s="22"/>
      <c r="AE61" s="22"/>
    </row>
    <row r="62" spans="1:31" ht="16.5" customHeight="1">
      <c r="A62" s="21" t="s">
        <v>464</v>
      </c>
      <c r="C62" s="18" t="s">
        <v>6</v>
      </c>
      <c r="D62" s="20">
        <v>119.81659871818039</v>
      </c>
      <c r="E62" s="20">
        <v>137.14835514815442</v>
      </c>
      <c r="F62" s="20">
        <v>152.76261335848551</v>
      </c>
      <c r="G62" s="20">
        <v>165.93625021871966</v>
      </c>
      <c r="H62" s="20">
        <v>179.28210449501546</v>
      </c>
      <c r="I62" s="20">
        <v>214.4256075731181</v>
      </c>
      <c r="J62" s="20">
        <v>221.90228545419197</v>
      </c>
      <c r="K62" s="20">
        <v>175.76413567925806</v>
      </c>
      <c r="L62" s="20">
        <v>214.33227723789474</v>
      </c>
      <c r="M62" s="20">
        <v>196.68744419742191</v>
      </c>
      <c r="N62" s="20">
        <v>195.77118535774687</v>
      </c>
      <c r="O62" s="20">
        <v>190.68278614223215</v>
      </c>
      <c r="P62" s="20">
        <v>180.55178369443504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31" ht="6" customHeight="1"/>
    <row r="64" spans="1:31" ht="6" customHeight="1">
      <c r="D64" s="23"/>
      <c r="E64" s="23"/>
      <c r="F64" s="23"/>
      <c r="G64" s="23"/>
      <c r="H64" s="23"/>
      <c r="I64" s="23"/>
      <c r="J64" s="23"/>
    </row>
    <row r="65" spans="1:31" ht="16.5" customHeight="1">
      <c r="C65" s="24" t="s">
        <v>64</v>
      </c>
    </row>
    <row r="66" spans="1:31" ht="16.5" customHeight="1">
      <c r="A66" s="21" t="s">
        <v>465</v>
      </c>
      <c r="C66" s="25" t="s">
        <v>7</v>
      </c>
      <c r="D66" s="26">
        <v>-1.8472311181706336</v>
      </c>
      <c r="E66" s="26">
        <v>0.36123580687764667</v>
      </c>
      <c r="F66" s="26">
        <v>0.41849872253201248</v>
      </c>
      <c r="G66" s="26">
        <v>1.3485811013470239</v>
      </c>
      <c r="H66" s="26">
        <v>0.70617418051971415</v>
      </c>
      <c r="I66" s="26">
        <v>0.4096685591094662</v>
      </c>
      <c r="J66" s="26">
        <v>1.0560749727343</v>
      </c>
      <c r="K66" s="26">
        <v>-6.5819510566278439E-2</v>
      </c>
      <c r="L66" s="26">
        <v>3.0510659873880797</v>
      </c>
      <c r="M66" s="26">
        <v>1.8433477054382141</v>
      </c>
      <c r="N66" s="26">
        <v>3.5543642026409472</v>
      </c>
      <c r="O66" s="26">
        <v>-0.70370950761399209</v>
      </c>
      <c r="P66" s="26">
        <v>0.86557400600468792</v>
      </c>
    </row>
    <row r="67" spans="1:31" ht="16.5" customHeight="1">
      <c r="A67" s="21" t="s">
        <v>466</v>
      </c>
      <c r="C67" s="25" t="s">
        <v>8</v>
      </c>
      <c r="D67" s="47">
        <v>5.0932449723859463E-3</v>
      </c>
      <c r="E67" s="47">
        <v>-5.9338656868661244E-2</v>
      </c>
      <c r="F67" s="47">
        <v>-1.3418692738923044E-2</v>
      </c>
      <c r="G67" s="47">
        <v>4.3090538336147954E-3</v>
      </c>
      <c r="H67" s="47">
        <v>-5.6946859384808368E-2</v>
      </c>
      <c r="I67" s="47">
        <v>-3.1464356450427E-2</v>
      </c>
      <c r="J67" s="47">
        <v>-3.2874379433828205E-3</v>
      </c>
      <c r="K67" s="47">
        <v>-2.2417468106297411E-2</v>
      </c>
      <c r="L67" s="47">
        <v>5.9970522535342186E-2</v>
      </c>
      <c r="M67" s="47">
        <v>2.628387803376464E-2</v>
      </c>
      <c r="N67" s="47">
        <v>1.5034210790716873E-2</v>
      </c>
      <c r="O67" s="47">
        <v>5.9705731044430443E-3</v>
      </c>
      <c r="P67" s="47">
        <v>-3.7668850076204574E-3</v>
      </c>
    </row>
    <row r="68" spans="1:31" ht="16.5" customHeight="1">
      <c r="A68" s="21" t="s">
        <v>467</v>
      </c>
      <c r="C68" s="25" t="s">
        <v>9</v>
      </c>
      <c r="D68" s="47">
        <v>-2.151777271091837E-2</v>
      </c>
      <c r="E68" s="47">
        <v>-5.4825577878935938E-2</v>
      </c>
      <c r="F68" s="47">
        <v>-8.1917322173092888E-3</v>
      </c>
      <c r="G68" s="47">
        <v>2.1291621561087659E-2</v>
      </c>
      <c r="H68" s="47">
        <v>-4.8951521517454855E-2</v>
      </c>
      <c r="I68" s="47">
        <v>-2.6946679825849751E-2</v>
      </c>
      <c r="J68" s="47">
        <v>8.5167311649398947E-3</v>
      </c>
      <c r="K68" s="47">
        <v>-2.3170131428817409E-2</v>
      </c>
      <c r="L68" s="47">
        <v>9.7536871126315372E-2</v>
      </c>
      <c r="M68" s="47">
        <v>4.8378504226554764E-2</v>
      </c>
      <c r="N68" s="47">
        <v>5.9347293452278072E-2</v>
      </c>
      <c r="O68" s="47">
        <v>-2.5676996814660846E-3</v>
      </c>
      <c r="P68" s="47">
        <v>6.7305240158521684E-3</v>
      </c>
    </row>
    <row r="69" spans="1:3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P56</f>
        <v>Source : MKG_destination - Décembre 2025</v>
      </c>
    </row>
    <row r="70" spans="1:31">
      <c r="P70" s="48"/>
    </row>
    <row r="72" spans="1:31" ht="48" customHeight="1">
      <c r="C72" s="15" t="s">
        <v>468</v>
      </c>
      <c r="D72" s="16">
        <v>45658</v>
      </c>
      <c r="E72" s="16">
        <v>45689</v>
      </c>
      <c r="F72" s="16">
        <v>45717</v>
      </c>
      <c r="G72" s="16">
        <v>45748</v>
      </c>
      <c r="H72" s="16">
        <v>45778</v>
      </c>
      <c r="I72" s="16">
        <v>45809</v>
      </c>
      <c r="J72" s="16">
        <v>45839</v>
      </c>
      <c r="K72" s="16">
        <v>45870</v>
      </c>
      <c r="L72" s="16">
        <v>45901</v>
      </c>
      <c r="M72" s="16">
        <v>45931</v>
      </c>
      <c r="N72" s="16">
        <v>45962</v>
      </c>
      <c r="O72" s="16">
        <v>45992</v>
      </c>
      <c r="P72" s="17" t="s">
        <v>3</v>
      </c>
    </row>
    <row r="73" spans="1:31" ht="16.5" customHeight="1">
      <c r="A73" s="21" t="s">
        <v>469</v>
      </c>
      <c r="C73" s="18" t="s">
        <v>4</v>
      </c>
      <c r="D73" s="19">
        <v>0.64730859860499579</v>
      </c>
      <c r="E73" s="19">
        <v>0.74877021879857208</v>
      </c>
      <c r="F73" s="19">
        <v>0.72225445763482676</v>
      </c>
      <c r="G73" s="19">
        <v>0.79432020742181175</v>
      </c>
      <c r="H73" s="19">
        <v>0.85505116374368084</v>
      </c>
      <c r="I73" s="19">
        <v>0.84246286737596121</v>
      </c>
      <c r="J73" s="19">
        <v>0.82059123343527018</v>
      </c>
      <c r="K73" s="19">
        <v>0.69204621639529362</v>
      </c>
      <c r="L73" s="19">
        <v>0.87122676097991791</v>
      </c>
      <c r="M73" s="19">
        <v>0.8660145453119793</v>
      </c>
      <c r="N73" s="19">
        <v>0.80486955112623559</v>
      </c>
      <c r="O73" s="19">
        <v>0.67488067270395458</v>
      </c>
      <c r="P73" s="19">
        <v>0.77794605658648508</v>
      </c>
    </row>
    <row r="74" spans="1:31" ht="16.5" customHeight="1">
      <c r="A74" s="21" t="s">
        <v>470</v>
      </c>
      <c r="C74" s="18" t="s">
        <v>5</v>
      </c>
      <c r="D74" s="20">
        <v>152.21044356987971</v>
      </c>
      <c r="E74" s="20">
        <v>172.68222483718557</v>
      </c>
      <c r="F74" s="20">
        <v>155.79092716272038</v>
      </c>
      <c r="G74" s="20">
        <v>225.99762879647574</v>
      </c>
      <c r="H74" s="20">
        <v>209.36638279874751</v>
      </c>
      <c r="I74" s="20">
        <v>214.67731419974993</v>
      </c>
      <c r="J74" s="20">
        <v>176.97906638198756</v>
      </c>
      <c r="K74" s="20">
        <v>147.93770430390791</v>
      </c>
      <c r="L74" s="20">
        <v>246.01525212333354</v>
      </c>
      <c r="M74" s="20">
        <v>208.48213134224048</v>
      </c>
      <c r="N74" s="20">
        <v>172.31178573316086</v>
      </c>
      <c r="O74" s="20">
        <v>158.08525642888276</v>
      </c>
      <c r="P74" s="20">
        <v>189.05353634582198</v>
      </c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D74" s="22"/>
      <c r="AE74" s="22"/>
    </row>
    <row r="75" spans="1:31" ht="16.5" customHeight="1">
      <c r="A75" s="21" t="s">
        <v>471</v>
      </c>
      <c r="C75" s="18" t="s">
        <v>6</v>
      </c>
      <c r="D75" s="20">
        <v>98.527128920263635</v>
      </c>
      <c r="E75" s="20">
        <v>129.29930727396365</v>
      </c>
      <c r="F75" s="20">
        <v>112.52069160233742</v>
      </c>
      <c r="G75" s="20">
        <v>179.51448338245422</v>
      </c>
      <c r="H75" s="20">
        <v>179.01896926087403</v>
      </c>
      <c r="I75" s="20">
        <v>180.85766568129148</v>
      </c>
      <c r="J75" s="20">
        <v>145.22747037461772</v>
      </c>
      <c r="K75" s="20">
        <v>102.37972852572521</v>
      </c>
      <c r="L75" s="20">
        <v>214.33507125906976</v>
      </c>
      <c r="M75" s="20">
        <v>180.54855818002275</v>
      </c>
      <c r="N75" s="20">
        <v>138.68850963680927</v>
      </c>
      <c r="O75" s="20">
        <v>106.68868420330155</v>
      </c>
      <c r="P75" s="20">
        <v>147.07345308396194</v>
      </c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</row>
    <row r="76" spans="1:31" ht="6" customHeight="1"/>
    <row r="77" spans="1:31" ht="6" customHeight="1">
      <c r="D77" s="23"/>
      <c r="E77" s="23"/>
      <c r="F77" s="23"/>
      <c r="G77" s="23"/>
      <c r="H77" s="23"/>
      <c r="I77" s="23"/>
      <c r="J77" s="23"/>
    </row>
    <row r="78" spans="1:31" ht="16.5" customHeight="1">
      <c r="C78" s="24" t="s">
        <v>64</v>
      </c>
    </row>
    <row r="79" spans="1:31" ht="16.5" customHeight="1">
      <c r="A79" s="21" t="s">
        <v>472</v>
      </c>
      <c r="C79" s="25" t="s">
        <v>7</v>
      </c>
      <c r="D79" s="26">
        <v>0.85259994549652385</v>
      </c>
      <c r="E79" s="26">
        <v>3.3448440725923234</v>
      </c>
      <c r="F79" s="26">
        <v>-0.17485533269560039</v>
      </c>
      <c r="G79" s="26">
        <v>2.4868178155653342</v>
      </c>
      <c r="H79" s="26">
        <v>4.5121277135028333</v>
      </c>
      <c r="I79" s="26">
        <v>4.3630548301678562</v>
      </c>
      <c r="J79" s="26">
        <v>0.22500775848508514</v>
      </c>
      <c r="K79" s="26">
        <v>4.536930393410743</v>
      </c>
      <c r="L79" s="26">
        <v>5.4858039102257727</v>
      </c>
      <c r="M79" s="26">
        <v>2.2851768472952672</v>
      </c>
      <c r="N79" s="26">
        <v>0.62113164064384607</v>
      </c>
      <c r="O79" s="26">
        <v>0.22430024539016324</v>
      </c>
      <c r="P79" s="26">
        <v>2.3823914753445918</v>
      </c>
    </row>
    <row r="80" spans="1:31" ht="16.5" customHeight="1">
      <c r="A80" s="21" t="s">
        <v>473</v>
      </c>
      <c r="C80" s="25" t="s">
        <v>8</v>
      </c>
      <c r="D80" s="47">
        <v>3.6546154573472656E-2</v>
      </c>
      <c r="E80" s="47">
        <v>-3.2803541000625547E-4</v>
      </c>
      <c r="F80" s="47">
        <v>-5.1009197598856915E-3</v>
      </c>
      <c r="G80" s="47">
        <v>-3.795659351288394E-2</v>
      </c>
      <c r="H80" s="47">
        <v>3.9603699319367802E-2</v>
      </c>
      <c r="I80" s="47">
        <v>6.9786708093419136E-2</v>
      </c>
      <c r="J80" s="47">
        <v>-5.7333795070009907E-2</v>
      </c>
      <c r="K80" s="47">
        <v>-7.2031361301215679E-2</v>
      </c>
      <c r="L80" s="47">
        <v>0.10931003354679736</v>
      </c>
      <c r="M80" s="47">
        <v>-7.242496999175807E-2</v>
      </c>
      <c r="N80" s="47">
        <v>-7.6037565952083996E-3</v>
      </c>
      <c r="O80" s="47">
        <v>-9.5240967020326917E-4</v>
      </c>
      <c r="P80" s="47">
        <v>3.099721248723819E-3</v>
      </c>
    </row>
    <row r="81" spans="1:31" ht="16.5" customHeight="1">
      <c r="A81" s="21" t="s">
        <v>474</v>
      </c>
      <c r="C81" s="25" t="s">
        <v>9</v>
      </c>
      <c r="D81" s="47">
        <v>5.0381208879427541E-2</v>
      </c>
      <c r="E81" s="47">
        <v>4.6416617804731608E-2</v>
      </c>
      <c r="F81" s="47">
        <v>-7.5037192930371699E-3</v>
      </c>
      <c r="G81" s="47">
        <v>-6.8639900547965427E-3</v>
      </c>
      <c r="H81" s="47">
        <v>9.7520128140144768E-2</v>
      </c>
      <c r="I81" s="47">
        <v>0.1282162176731676</v>
      </c>
      <c r="J81" s="47">
        <v>-5.4741878382763454E-2</v>
      </c>
      <c r="K81" s="47">
        <v>-6.927303310012789E-3</v>
      </c>
      <c r="L81" s="47">
        <v>0.18385303301016553</v>
      </c>
      <c r="M81" s="47">
        <v>-4.728542350168885E-2</v>
      </c>
      <c r="N81" s="47">
        <v>1.1429701067555698E-4</v>
      </c>
      <c r="O81" s="47">
        <v>2.3790513760404419E-3</v>
      </c>
      <c r="P81" s="47">
        <v>3.4789232698615447E-2</v>
      </c>
    </row>
    <row r="82" spans="1:31"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9" t="str">
        <f>P69</f>
        <v>Source : MKG_destination - Décembre 2025</v>
      </c>
    </row>
    <row r="83" spans="1:31">
      <c r="P83" s="48"/>
    </row>
    <row r="85" spans="1:31" ht="48" customHeight="1">
      <c r="C85" s="15" t="s">
        <v>475</v>
      </c>
      <c r="D85" s="16">
        <v>45658</v>
      </c>
      <c r="E85" s="16">
        <v>45689</v>
      </c>
      <c r="F85" s="16">
        <v>45717</v>
      </c>
      <c r="G85" s="16">
        <v>45748</v>
      </c>
      <c r="H85" s="16">
        <v>45778</v>
      </c>
      <c r="I85" s="16">
        <v>45809</v>
      </c>
      <c r="J85" s="16">
        <v>45839</v>
      </c>
      <c r="K85" s="16">
        <v>45870</v>
      </c>
      <c r="L85" s="16">
        <v>45901</v>
      </c>
      <c r="M85" s="16">
        <v>45931</v>
      </c>
      <c r="N85" s="16">
        <v>45962</v>
      </c>
      <c r="O85" s="16">
        <v>45992</v>
      </c>
      <c r="P85" s="17" t="s">
        <v>3</v>
      </c>
    </row>
    <row r="86" spans="1:31" ht="16.5" customHeight="1">
      <c r="A86" s="21" t="s">
        <v>476</v>
      </c>
      <c r="C86" s="18" t="s">
        <v>4</v>
      </c>
      <c r="D86" s="19">
        <v>0.54784265231777007</v>
      </c>
      <c r="E86" s="19">
        <v>0.6531205388191369</v>
      </c>
      <c r="F86" s="19">
        <v>0.73000179998800008</v>
      </c>
      <c r="G86" s="19">
        <v>0.79662045658321268</v>
      </c>
      <c r="H86" s="19">
        <v>0.86034455042332014</v>
      </c>
      <c r="I86" s="19">
        <v>0.85031932703635571</v>
      </c>
      <c r="J86" s="19">
        <v>0.81058819599853038</v>
      </c>
      <c r="K86" s="19">
        <v>0.7335915572770485</v>
      </c>
      <c r="L86" s="19">
        <v>0.86972958057395144</v>
      </c>
      <c r="M86" s="19">
        <v>0.90693277030187214</v>
      </c>
      <c r="N86" s="19">
        <v>0.79160635760859077</v>
      </c>
      <c r="O86" s="19">
        <v>0.67676808086465434</v>
      </c>
      <c r="P86" s="19">
        <v>0.76916308644486386</v>
      </c>
    </row>
    <row r="87" spans="1:31" ht="16.5" customHeight="1">
      <c r="A87" s="21" t="s">
        <v>477</v>
      </c>
      <c r="C87" s="18" t="s">
        <v>5</v>
      </c>
      <c r="D87" s="20">
        <v>172.57325362600659</v>
      </c>
      <c r="E87" s="20">
        <v>170.57689252126931</v>
      </c>
      <c r="F87" s="20">
        <v>202.48537021066016</v>
      </c>
      <c r="G87" s="20">
        <v>271.89467349591348</v>
      </c>
      <c r="H87" s="20">
        <v>318.8862439030799</v>
      </c>
      <c r="I87" s="20">
        <v>307.64846351571424</v>
      </c>
      <c r="J87" s="20">
        <v>270.8615835228818</v>
      </c>
      <c r="K87" s="20">
        <v>224.0681310092877</v>
      </c>
      <c r="L87" s="20">
        <v>329.63778940876932</v>
      </c>
      <c r="M87" s="20">
        <v>301.09386971680527</v>
      </c>
      <c r="N87" s="20">
        <v>220.91894674948412</v>
      </c>
      <c r="O87" s="20">
        <v>202.0272894478872</v>
      </c>
      <c r="P87" s="20">
        <v>256.11537724230237</v>
      </c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D87" s="22"/>
      <c r="AE87" s="22"/>
    </row>
    <row r="88" spans="1:31" ht="16.5" customHeight="1">
      <c r="A88" s="21" t="s">
        <v>478</v>
      </c>
      <c r="C88" s="18" t="s">
        <v>6</v>
      </c>
      <c r="D88" s="20">
        <v>94.542988985578688</v>
      </c>
      <c r="E88" s="20">
        <v>111.40727195358542</v>
      </c>
      <c r="F88" s="20">
        <v>147.81468472501851</v>
      </c>
      <c r="G88" s="20">
        <v>216.59685894285812</v>
      </c>
      <c r="H88" s="20">
        <v>274.35204214697649</v>
      </c>
      <c r="I88" s="20">
        <v>261.59943446045099</v>
      </c>
      <c r="J88" s="20">
        <v>219.55720235311802</v>
      </c>
      <c r="K88" s="20">
        <v>164.37448916326107</v>
      </c>
      <c r="L88" s="20">
        <v>286.69573632381349</v>
      </c>
      <c r="M88" s="20">
        <v>273.07189738317322</v>
      </c>
      <c r="N88" s="20">
        <v>174.88084276308535</v>
      </c>
      <c r="O88" s="20">
        <v>136.72562096193468</v>
      </c>
      <c r="P88" s="20">
        <v>196.99449404567991</v>
      </c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</row>
    <row r="89" spans="1:31" ht="6" customHeight="1"/>
    <row r="90" spans="1:31" ht="6" customHeight="1">
      <c r="D90" s="23"/>
      <c r="E90" s="23"/>
      <c r="F90" s="23"/>
      <c r="G90" s="23"/>
      <c r="H90" s="23"/>
      <c r="I90" s="23"/>
      <c r="J90" s="23"/>
    </row>
    <row r="91" spans="1:31" ht="16.5" customHeight="1">
      <c r="C91" s="24" t="s">
        <v>64</v>
      </c>
    </row>
    <row r="92" spans="1:31" ht="16.5" customHeight="1">
      <c r="A92" s="21" t="s">
        <v>479</v>
      </c>
      <c r="C92" s="25" t="s">
        <v>7</v>
      </c>
      <c r="D92" s="26">
        <v>0.7473378857965951</v>
      </c>
      <c r="E92" s="26">
        <v>1.499613256337673</v>
      </c>
      <c r="F92" s="26">
        <v>-2.8476281070726195</v>
      </c>
      <c r="G92" s="26">
        <v>-2.5402040261403802</v>
      </c>
      <c r="H92" s="26">
        <v>-1.2960723093399351</v>
      </c>
      <c r="I92" s="26">
        <v>-1.751247395207578</v>
      </c>
      <c r="J92" s="26">
        <v>-3.9666948583399364</v>
      </c>
      <c r="K92" s="26">
        <v>1.4974664244821523</v>
      </c>
      <c r="L92" s="26">
        <v>0.34145342680417246</v>
      </c>
      <c r="M92" s="26">
        <v>2.3581968184254953</v>
      </c>
      <c r="N92" s="26">
        <v>3.428808072544165</v>
      </c>
      <c r="O92" s="26">
        <v>7.183096240717024</v>
      </c>
      <c r="P92" s="26">
        <v>0.41768910632904444</v>
      </c>
    </row>
    <row r="93" spans="1:31" ht="16.5" customHeight="1">
      <c r="A93" s="21" t="s">
        <v>480</v>
      </c>
      <c r="C93" s="25" t="s">
        <v>8</v>
      </c>
      <c r="D93" s="47">
        <v>4.8051160775035573E-3</v>
      </c>
      <c r="E93" s="47">
        <v>7.9679213287459083E-2</v>
      </c>
      <c r="F93" s="47">
        <v>8.3119249057687528E-2</v>
      </c>
      <c r="G93" s="47">
        <v>7.9529024349622279E-2</v>
      </c>
      <c r="H93" s="47">
        <v>5.2686842363317554E-2</v>
      </c>
      <c r="I93" s="47">
        <v>1.1116219951971207E-2</v>
      </c>
      <c r="J93" s="47">
        <v>3.2816027282258631E-3</v>
      </c>
      <c r="K93" s="47">
        <v>2.0209333582055233E-3</v>
      </c>
      <c r="L93" s="47">
        <v>0.17080869114142216</v>
      </c>
      <c r="M93" s="47">
        <v>5.8720431095248271E-2</v>
      </c>
      <c r="N93" s="47">
        <v>9.8429151833000716E-2</v>
      </c>
      <c r="O93" s="47">
        <v>2.3608451147572707E-2</v>
      </c>
      <c r="P93" s="47">
        <v>5.4760180248094592E-2</v>
      </c>
    </row>
    <row r="94" spans="1:31" ht="16.5" customHeight="1">
      <c r="A94" s="21" t="s">
        <v>481</v>
      </c>
      <c r="C94" s="25" t="s">
        <v>9</v>
      </c>
      <c r="D94" s="47">
        <v>1.8701704354609383E-2</v>
      </c>
      <c r="E94" s="47">
        <v>0.10505202844646999</v>
      </c>
      <c r="F94" s="47">
        <v>4.245464853788361E-2</v>
      </c>
      <c r="G94" s="47">
        <v>4.6169548367948954E-2</v>
      </c>
      <c r="H94" s="47">
        <v>3.7063917503383559E-2</v>
      </c>
      <c r="I94" s="47">
        <v>-9.2876721896423264E-3</v>
      </c>
      <c r="J94" s="47">
        <v>-4.3524488365359271E-2</v>
      </c>
      <c r="K94" s="47">
        <v>2.2901220460848082E-2</v>
      </c>
      <c r="L94" s="47">
        <v>0.17542337077127579</v>
      </c>
      <c r="M94" s="47">
        <v>8.6984073877093726E-2</v>
      </c>
      <c r="N94" s="47">
        <v>0.14816125071253095</v>
      </c>
      <c r="O94" s="47">
        <v>0.14515295210583345</v>
      </c>
      <c r="P94" s="47">
        <v>6.0519262434662879E-2</v>
      </c>
    </row>
    <row r="95" spans="1:31"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9" t="str">
        <f>P82</f>
        <v>Source : MKG_destination - Décembre 2025</v>
      </c>
    </row>
    <row r="96" spans="1:31">
      <c r="P96" s="48"/>
    </row>
    <row r="98" spans="1:31" ht="48" customHeight="1">
      <c r="A98" s="21" t="s">
        <v>482</v>
      </c>
      <c r="C98" s="15" t="s">
        <v>483</v>
      </c>
      <c r="D98" s="16">
        <v>45658</v>
      </c>
      <c r="E98" s="16">
        <v>45689</v>
      </c>
      <c r="F98" s="16">
        <v>45717</v>
      </c>
      <c r="G98" s="16">
        <v>45748</v>
      </c>
      <c r="H98" s="16">
        <v>45778</v>
      </c>
      <c r="I98" s="16">
        <v>45809</v>
      </c>
      <c r="J98" s="16">
        <v>45839</v>
      </c>
      <c r="K98" s="16">
        <v>45870</v>
      </c>
      <c r="L98" s="16">
        <v>45901</v>
      </c>
      <c r="M98" s="16">
        <v>45931</v>
      </c>
      <c r="N98" s="16">
        <v>45962</v>
      </c>
      <c r="O98" s="16">
        <v>45992</v>
      </c>
      <c r="P98" s="17" t="s">
        <v>3</v>
      </c>
    </row>
    <row r="99" spans="1:31" ht="16.5" customHeight="1">
      <c r="A99" s="21" t="s">
        <v>484</v>
      </c>
      <c r="C99" s="18" t="s">
        <v>4</v>
      </c>
      <c r="D99" s="19">
        <v>0.58643203010854683</v>
      </c>
      <c r="E99" s="19">
        <v>0.70938253243756089</v>
      </c>
      <c r="F99" s="19">
        <v>0.77077228113141028</v>
      </c>
      <c r="G99" s="19">
        <v>0.82268529481411323</v>
      </c>
      <c r="H99" s="19">
        <v>0.86623273701529879</v>
      </c>
      <c r="I99" s="19">
        <v>0.8562520550519046</v>
      </c>
      <c r="J99" s="19">
        <v>0.86153050018566357</v>
      </c>
      <c r="K99" s="19">
        <v>0.83593657415088529</v>
      </c>
      <c r="L99" s="19">
        <v>0.84123248594680755</v>
      </c>
      <c r="M99" s="19">
        <v>0.84655883260344345</v>
      </c>
      <c r="N99" s="19">
        <v>0.74350622233358399</v>
      </c>
      <c r="O99" s="19">
        <v>0.57761818931305109</v>
      </c>
      <c r="P99" s="19">
        <v>0.77644928636071153</v>
      </c>
    </row>
    <row r="100" spans="1:31" ht="16.5" customHeight="1">
      <c r="A100" s="21" t="s">
        <v>485</v>
      </c>
      <c r="C100" s="18" t="s">
        <v>5</v>
      </c>
      <c r="D100" s="20">
        <v>153.86122740196478</v>
      </c>
      <c r="E100" s="20">
        <v>161.59749059790826</v>
      </c>
      <c r="F100" s="20">
        <v>203.02434128334775</v>
      </c>
      <c r="G100" s="20">
        <v>193.47519070637364</v>
      </c>
      <c r="H100" s="20">
        <v>235.6464697625494</v>
      </c>
      <c r="I100" s="20">
        <v>235.76158155043544</v>
      </c>
      <c r="J100" s="20">
        <v>199.5670470854177</v>
      </c>
      <c r="K100" s="20">
        <v>187.23000966677535</v>
      </c>
      <c r="L100" s="20">
        <v>215.75667977652057</v>
      </c>
      <c r="M100" s="20">
        <v>194.07167540289183</v>
      </c>
      <c r="N100" s="20">
        <v>166.19622289057233</v>
      </c>
      <c r="O100" s="20">
        <v>136.02804031953374</v>
      </c>
      <c r="P100" s="20">
        <v>193.66453571730264</v>
      </c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D100" s="22"/>
      <c r="AE100" s="22"/>
    </row>
    <row r="101" spans="1:31" ht="16.5" customHeight="1">
      <c r="A101" s="21" t="s">
        <v>486</v>
      </c>
      <c r="C101" s="18" t="s">
        <v>6</v>
      </c>
      <c r="D101" s="20">
        <v>90.229151940326986</v>
      </c>
      <c r="E101" s="20">
        <v>114.6344371158991</v>
      </c>
      <c r="F101" s="20">
        <v>156.48553465616789</v>
      </c>
      <c r="G101" s="20">
        <v>159.16919430548978</v>
      </c>
      <c r="H101" s="20">
        <v>204.12468647040603</v>
      </c>
      <c r="I101" s="20">
        <v>201.87133870484757</v>
      </c>
      <c r="J101" s="20">
        <v>171.93309789607579</v>
      </c>
      <c r="K101" s="20">
        <v>156.51241285908131</v>
      </c>
      <c r="L101" s="20">
        <v>181.50152808803171</v>
      </c>
      <c r="M101" s="20">
        <v>164.29309097046649</v>
      </c>
      <c r="N101" s="20">
        <v>123.56792584747974</v>
      </c>
      <c r="O101" s="20">
        <v>78.572270345171802</v>
      </c>
      <c r="P101" s="20">
        <v>150.37069055107816</v>
      </c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</row>
    <row r="102" spans="1:31" ht="6" customHeight="1"/>
    <row r="103" spans="1:31" ht="6" customHeight="1">
      <c r="D103" s="23"/>
      <c r="E103" s="23"/>
      <c r="F103" s="23"/>
      <c r="G103" s="23"/>
      <c r="H103" s="23"/>
      <c r="I103" s="23"/>
      <c r="J103" s="23"/>
    </row>
    <row r="104" spans="1:31" ht="16.5" customHeight="1">
      <c r="C104" s="24" t="s">
        <v>64</v>
      </c>
    </row>
    <row r="105" spans="1:31" ht="16.5" customHeight="1">
      <c r="A105" s="21" t="s">
        <v>487</v>
      </c>
      <c r="C105" s="25" t="s">
        <v>7</v>
      </c>
      <c r="D105" s="26">
        <v>0.47816972221353948</v>
      </c>
      <c r="E105" s="26">
        <v>-4.2625017674254639</v>
      </c>
      <c r="F105" s="26">
        <v>2.2342147371518295</v>
      </c>
      <c r="G105" s="26">
        <v>-1.4213602208046017</v>
      </c>
      <c r="H105" s="26">
        <v>0.7690796555877899</v>
      </c>
      <c r="I105" s="26">
        <v>-3.2656694612944848</v>
      </c>
      <c r="J105" s="26">
        <v>1.3866409318891382</v>
      </c>
      <c r="K105" s="26">
        <v>1.9381864159588869</v>
      </c>
      <c r="L105" s="26">
        <v>-1.3273718106247778</v>
      </c>
      <c r="M105" s="26">
        <v>0.73930722554171879</v>
      </c>
      <c r="N105" s="26">
        <v>-2.463751166982342</v>
      </c>
      <c r="O105" s="26">
        <v>1.2891841228119594</v>
      </c>
      <c r="P105" s="26">
        <v>-0.27831387799364116</v>
      </c>
    </row>
    <row r="106" spans="1:31" ht="16.5" customHeight="1">
      <c r="A106" s="21" t="s">
        <v>488</v>
      </c>
      <c r="C106" s="25" t="s">
        <v>8</v>
      </c>
      <c r="D106" s="47">
        <v>0.16883645505688771</v>
      </c>
      <c r="E106" s="47">
        <v>-0.10921938327552783</v>
      </c>
      <c r="F106" s="47">
        <v>0.31048781903763367</v>
      </c>
      <c r="G106" s="47">
        <v>-4.4212581817143271E-2</v>
      </c>
      <c r="H106" s="47">
        <v>0.14103023228677625</v>
      </c>
      <c r="I106" s="47">
        <v>3.2281498307165757E-2</v>
      </c>
      <c r="J106" s="47">
        <v>-2.0614146182654003E-2</v>
      </c>
      <c r="K106" s="47">
        <v>-3.3339585023770546E-3</v>
      </c>
      <c r="L106" s="47">
        <v>-6.6274868087518257E-2</v>
      </c>
      <c r="M106" s="47">
        <v>-2.3013107041681802E-2</v>
      </c>
      <c r="N106" s="47">
        <v>-3.0218992239384734E-2</v>
      </c>
      <c r="O106" s="47">
        <v>-3.8138383346620675E-2</v>
      </c>
      <c r="P106" s="47">
        <v>1.9097753417746111E-2</v>
      </c>
    </row>
    <row r="107" spans="1:31" ht="16.5" customHeight="1">
      <c r="A107" s="21" t="s">
        <v>489</v>
      </c>
      <c r="C107" s="25" t="s">
        <v>9</v>
      </c>
      <c r="D107" s="47">
        <v>0.17844535874742773</v>
      </c>
      <c r="E107" s="47">
        <v>-0.15971028529654918</v>
      </c>
      <c r="F107" s="47">
        <v>0.34960852070477366</v>
      </c>
      <c r="G107" s="47">
        <v>-6.0445345662149097E-2</v>
      </c>
      <c r="H107" s="47">
        <v>0.15125155167383819</v>
      </c>
      <c r="I107" s="47">
        <v>-5.6424186950240207E-3</v>
      </c>
      <c r="J107" s="47">
        <v>-4.5929825206700858E-3</v>
      </c>
      <c r="K107" s="47">
        <v>2.0323055035623483E-2</v>
      </c>
      <c r="L107" s="47">
        <v>-8.0779156214320191E-2</v>
      </c>
      <c r="M107" s="47">
        <v>-1.4405827010093519E-2</v>
      </c>
      <c r="N107" s="47">
        <v>-6.1323836083322592E-2</v>
      </c>
      <c r="O107" s="47">
        <v>-1.6180549632347052E-2</v>
      </c>
      <c r="P107" s="47">
        <v>1.5457901703963772E-2</v>
      </c>
    </row>
    <row r="108" spans="1:31"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9" t="str">
        <f>P95</f>
        <v>Source : MKG_destination - Décembre 2025</v>
      </c>
    </row>
    <row r="109" spans="1:31" ht="12.75" customHeight="1">
      <c r="C109" s="4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1" spans="1:31" ht="48" customHeight="1">
      <c r="C111" s="15" t="s">
        <v>490</v>
      </c>
      <c r="D111" s="16">
        <v>45658</v>
      </c>
      <c r="E111" s="16">
        <v>45689</v>
      </c>
      <c r="F111" s="16">
        <v>45717</v>
      </c>
      <c r="G111" s="16">
        <v>45748</v>
      </c>
      <c r="H111" s="16">
        <v>45778</v>
      </c>
      <c r="I111" s="16">
        <v>45809</v>
      </c>
      <c r="J111" s="16">
        <v>45839</v>
      </c>
      <c r="K111" s="16">
        <v>45870</v>
      </c>
      <c r="L111" s="16">
        <v>45901</v>
      </c>
      <c r="M111" s="16">
        <v>45931</v>
      </c>
      <c r="N111" s="16">
        <v>45962</v>
      </c>
      <c r="O111" s="16">
        <v>45992</v>
      </c>
      <c r="P111" s="17" t="s">
        <v>3</v>
      </c>
    </row>
    <row r="112" spans="1:31" ht="16.5" customHeight="1">
      <c r="A112" s="21" t="s">
        <v>491</v>
      </c>
      <c r="C112" s="18" t="s">
        <v>4</v>
      </c>
      <c r="D112" s="19">
        <v>0.61307316771721665</v>
      </c>
      <c r="E112" s="19">
        <v>0.69927950863230226</v>
      </c>
      <c r="F112" s="19">
        <v>0.7536396053407689</v>
      </c>
      <c r="G112" s="19">
        <v>0.79676888438902838</v>
      </c>
      <c r="H112" s="19">
        <v>0.83790022570544098</v>
      </c>
      <c r="I112" s="19">
        <v>0.79579822691633662</v>
      </c>
      <c r="J112" s="19">
        <v>0.70005262516861888</v>
      </c>
      <c r="K112" s="19">
        <v>0.60199215636548076</v>
      </c>
      <c r="L112" s="19">
        <v>0.81967564784623304</v>
      </c>
      <c r="M112" s="19">
        <v>0.87419401937650421</v>
      </c>
      <c r="N112" s="19">
        <v>0.80340199750312113</v>
      </c>
      <c r="O112" s="19">
        <v>0.66847747544983949</v>
      </c>
      <c r="P112" s="19">
        <v>0.74632491096433784</v>
      </c>
    </row>
    <row r="113" spans="1:31" ht="16.5" customHeight="1">
      <c r="A113" s="21" t="s">
        <v>492</v>
      </c>
      <c r="C113" s="18" t="s">
        <v>5</v>
      </c>
      <c r="D113" s="20">
        <v>147.76929780114551</v>
      </c>
      <c r="E113" s="20">
        <v>141.61269475607773</v>
      </c>
      <c r="F113" s="20">
        <v>154.00821154290847</v>
      </c>
      <c r="G113" s="20">
        <v>175.62167671775407</v>
      </c>
      <c r="H113" s="20">
        <v>183.97327272861872</v>
      </c>
      <c r="I113" s="20">
        <v>171.41172419619573</v>
      </c>
      <c r="J113" s="20">
        <v>138.32727006942849</v>
      </c>
      <c r="K113" s="20">
        <v>127.96153312235057</v>
      </c>
      <c r="L113" s="20">
        <v>182.98631827673819</v>
      </c>
      <c r="M113" s="20">
        <v>194.19921483550007</v>
      </c>
      <c r="N113" s="20">
        <v>172.26752519271113</v>
      </c>
      <c r="O113" s="20">
        <v>149.65339566218401</v>
      </c>
      <c r="P113" s="20">
        <v>163.70838810664705</v>
      </c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D113" s="22"/>
      <c r="AE113" s="22"/>
    </row>
    <row r="114" spans="1:31" ht="16.5" customHeight="1">
      <c r="A114" s="21" t="s">
        <v>493</v>
      </c>
      <c r="C114" s="18" t="s">
        <v>6</v>
      </c>
      <c r="D114" s="20">
        <v>90.593391494297009</v>
      </c>
      <c r="E114" s="20">
        <v>99.026855605126244</v>
      </c>
      <c r="F114" s="20">
        <v>116.06668776643519</v>
      </c>
      <c r="G114" s="20">
        <v>139.92988743293552</v>
      </c>
      <c r="H114" s="20">
        <v>154.1512467430783</v>
      </c>
      <c r="I114" s="20">
        <v>136.40914618800466</v>
      </c>
      <c r="J114" s="20">
        <v>96.836368544511927</v>
      </c>
      <c r="K114" s="20">
        <v>77.031839256156715</v>
      </c>
      <c r="L114" s="20">
        <v>149.98942898048239</v>
      </c>
      <c r="M114" s="20">
        <v>169.76779217680706</v>
      </c>
      <c r="N114" s="20">
        <v>138.40007384474336</v>
      </c>
      <c r="O114" s="20">
        <v>100.03992412475272</v>
      </c>
      <c r="P114" s="20">
        <v>122.17964817780863</v>
      </c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</row>
    <row r="115" spans="1:31" ht="6" customHeight="1"/>
    <row r="116" spans="1:31" ht="6" customHeight="1">
      <c r="D116" s="23"/>
      <c r="E116" s="23"/>
      <c r="F116" s="23"/>
      <c r="G116" s="23"/>
      <c r="H116" s="23"/>
      <c r="I116" s="23"/>
      <c r="J116" s="23"/>
    </row>
    <row r="117" spans="1:31" ht="16.5" customHeight="1">
      <c r="C117" s="24" t="s">
        <v>64</v>
      </c>
    </row>
    <row r="118" spans="1:31" ht="16.5" customHeight="1">
      <c r="A118" s="21" t="s">
        <v>494</v>
      </c>
      <c r="C118" s="25" t="s">
        <v>7</v>
      </c>
      <c r="D118" s="26">
        <v>-0.44953852138216455</v>
      </c>
      <c r="E118" s="26">
        <v>-1.3242181372136619</v>
      </c>
      <c r="F118" s="26">
        <v>0.73830074973592064</v>
      </c>
      <c r="G118" s="26">
        <v>0.22888574600810063</v>
      </c>
      <c r="H118" s="26">
        <v>1.6316405362673869</v>
      </c>
      <c r="I118" s="26">
        <v>-3.362072226150703</v>
      </c>
      <c r="J118" s="26">
        <v>0.38453614959453875</v>
      </c>
      <c r="K118" s="26">
        <v>2.812408475642747</v>
      </c>
      <c r="L118" s="26">
        <v>2.0180776102848852</v>
      </c>
      <c r="M118" s="26">
        <v>2.9350634738511072</v>
      </c>
      <c r="N118" s="26">
        <v>1.1786936123513669</v>
      </c>
      <c r="O118" s="26">
        <v>3.4004219781544331</v>
      </c>
      <c r="P118" s="26">
        <v>0.84663260781510097</v>
      </c>
    </row>
    <row r="119" spans="1:31" ht="16.5" customHeight="1">
      <c r="A119" s="21" t="s">
        <v>495</v>
      </c>
      <c r="C119" s="25" t="s">
        <v>8</v>
      </c>
      <c r="D119" s="47">
        <v>0.12235037417441208</v>
      </c>
      <c r="E119" s="47">
        <v>6.7718763729842868E-2</v>
      </c>
      <c r="F119" s="47">
        <v>8.2234366845751028E-2</v>
      </c>
      <c r="G119" s="47">
        <v>7.0542220113982923E-2</v>
      </c>
      <c r="H119" s="47">
        <v>4.0367693998831333E-2</v>
      </c>
      <c r="I119" s="47">
        <v>-7.143767777154042E-2</v>
      </c>
      <c r="J119" s="47">
        <v>-5.8245808014147249E-2</v>
      </c>
      <c r="K119" s="47">
        <v>0.16434249882599783</v>
      </c>
      <c r="L119" s="47">
        <v>1.7642409937332237E-2</v>
      </c>
      <c r="M119" s="47">
        <v>-2.2644558468211007E-2</v>
      </c>
      <c r="N119" s="47">
        <v>4.836296023129627E-2</v>
      </c>
      <c r="O119" s="47">
        <v>8.4445346261605714E-3</v>
      </c>
      <c r="P119" s="47">
        <v>2.7274617999366813E-2</v>
      </c>
    </row>
    <row r="120" spans="1:31" ht="16.5" customHeight="1">
      <c r="A120" s="21" t="s">
        <v>496</v>
      </c>
      <c r="C120" s="25" t="s">
        <v>9</v>
      </c>
      <c r="D120" s="47">
        <v>0.11418059730859698</v>
      </c>
      <c r="E120" s="47">
        <v>4.7875261809703362E-2</v>
      </c>
      <c r="F120" s="47">
        <v>9.2941333413835814E-2</v>
      </c>
      <c r="G120" s="47">
        <v>7.3626399028223988E-2</v>
      </c>
      <c r="H120" s="47">
        <v>6.1029080702422078E-2</v>
      </c>
      <c r="I120" s="47">
        <v>-0.10907720357341499</v>
      </c>
      <c r="J120" s="47">
        <v>-5.3044217198498722E-2</v>
      </c>
      <c r="K120" s="47">
        <v>0.2214045114078742</v>
      </c>
      <c r="L120" s="47">
        <v>4.3329646158030366E-2</v>
      </c>
      <c r="M120" s="47">
        <v>1.1309666771284199E-2</v>
      </c>
      <c r="N120" s="47">
        <v>6.3972803764299035E-2</v>
      </c>
      <c r="O120" s="47">
        <v>6.2491524450508207E-2</v>
      </c>
      <c r="P120" s="47">
        <v>3.9061757250625995E-2</v>
      </c>
    </row>
    <row r="121" spans="1:31"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9" t="str">
        <f>P108</f>
        <v>Source : MKG_destination - Décembre 2025</v>
      </c>
    </row>
    <row r="122" spans="1:31" ht="13.5" customHeight="1"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</row>
    <row r="123" spans="1:31">
      <c r="D123" s="13"/>
      <c r="P123" s="48"/>
    </row>
    <row r="124" spans="1:31" ht="48" customHeight="1">
      <c r="A124" s="21" t="s">
        <v>497</v>
      </c>
      <c r="C124" s="15" t="s">
        <v>498</v>
      </c>
      <c r="D124" s="16">
        <v>45658</v>
      </c>
      <c r="E124" s="16">
        <v>45689</v>
      </c>
      <c r="F124" s="16">
        <v>45717</v>
      </c>
      <c r="G124" s="16">
        <v>45748</v>
      </c>
      <c r="H124" s="16">
        <v>45778</v>
      </c>
      <c r="I124" s="16">
        <v>45809</v>
      </c>
      <c r="J124" s="16">
        <v>45839</v>
      </c>
      <c r="K124" s="16">
        <v>45870</v>
      </c>
      <c r="L124" s="16">
        <v>45901</v>
      </c>
      <c r="M124" s="16">
        <v>45931</v>
      </c>
      <c r="N124" s="16">
        <v>45962</v>
      </c>
      <c r="O124" s="16">
        <v>45992</v>
      </c>
      <c r="P124" s="17" t="s">
        <v>3</v>
      </c>
    </row>
    <row r="125" spans="1:31" ht="16.5" customHeight="1">
      <c r="A125" s="21" t="s">
        <v>499</v>
      </c>
      <c r="C125" s="18" t="s">
        <v>4</v>
      </c>
      <c r="D125" s="19">
        <v>0.57235251568843393</v>
      </c>
      <c r="E125" s="19">
        <v>0.65463432569506774</v>
      </c>
      <c r="F125" s="19">
        <v>0.69695096358140574</v>
      </c>
      <c r="G125" s="19">
        <v>0.75554963321340596</v>
      </c>
      <c r="H125" s="19">
        <v>0.77820139266136601</v>
      </c>
      <c r="I125" s="19">
        <v>0.79908709147343437</v>
      </c>
      <c r="J125" s="19">
        <v>0.74316408473380013</v>
      </c>
      <c r="K125" s="19">
        <v>0.69794790074473967</v>
      </c>
      <c r="L125" s="19">
        <v>0.78736826530543613</v>
      </c>
      <c r="M125" s="19">
        <v>0.80006568550301438</v>
      </c>
      <c r="N125" s="19">
        <v>0.74892118246467798</v>
      </c>
      <c r="O125" s="19">
        <v>0.74119682806086273</v>
      </c>
      <c r="P125" s="19">
        <v>0.73148066166265657</v>
      </c>
    </row>
    <row r="126" spans="1:31" ht="16.5" customHeight="1">
      <c r="A126" s="21" t="s">
        <v>500</v>
      </c>
      <c r="C126" s="18" t="s">
        <v>5</v>
      </c>
      <c r="D126" s="20">
        <v>127.1181799898812</v>
      </c>
      <c r="E126" s="20">
        <v>134.66126105058697</v>
      </c>
      <c r="F126" s="20">
        <v>151.72475616733894</v>
      </c>
      <c r="G126" s="20">
        <v>143.47430907359632</v>
      </c>
      <c r="H126" s="20">
        <v>158.74457361988982</v>
      </c>
      <c r="I126" s="20">
        <v>156.0575653111797</v>
      </c>
      <c r="J126" s="20">
        <v>135.06561561779239</v>
      </c>
      <c r="K126" s="20">
        <v>116.17460758397714</v>
      </c>
      <c r="L126" s="20">
        <v>150.13722160799244</v>
      </c>
      <c r="M126" s="20">
        <v>166.04824538897989</v>
      </c>
      <c r="N126" s="20">
        <v>152.3829469855053</v>
      </c>
      <c r="O126" s="20">
        <v>158.99452311105065</v>
      </c>
      <c r="P126" s="20">
        <v>146.79840552591847</v>
      </c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D126" s="22"/>
      <c r="AE126" s="22"/>
    </row>
    <row r="127" spans="1:31" ht="16.5" customHeight="1">
      <c r="A127" s="21" t="s">
        <v>501</v>
      </c>
      <c r="C127" s="18" t="s">
        <v>6</v>
      </c>
      <c r="D127" s="20">
        <v>72.756410106943633</v>
      </c>
      <c r="E127" s="20">
        <v>88.153883825098504</v>
      </c>
      <c r="F127" s="20">
        <v>105.74471500998071</v>
      </c>
      <c r="G127" s="20">
        <v>108.40196159610252</v>
      </c>
      <c r="H127" s="20">
        <v>123.53524826843301</v>
      </c>
      <c r="I127" s="20">
        <v>124.70358596693612</v>
      </c>
      <c r="J127" s="20">
        <v>100.37591460960394</v>
      </c>
      <c r="K127" s="20">
        <v>81.083823483080749</v>
      </c>
      <c r="L127" s="20">
        <v>118.21328373526286</v>
      </c>
      <c r="M127" s="20">
        <v>132.84950327370694</v>
      </c>
      <c r="N127" s="20">
        <v>114.12281684383696</v>
      </c>
      <c r="O127" s="20">
        <v>117.84623620896028</v>
      </c>
      <c r="P127" s="20">
        <v>107.38019480512182</v>
      </c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</row>
    <row r="128" spans="1:31" ht="6" customHeight="1"/>
    <row r="129" spans="1:31" ht="6" customHeight="1">
      <c r="D129" s="23"/>
      <c r="E129" s="23"/>
      <c r="F129" s="23"/>
      <c r="G129" s="23"/>
      <c r="H129" s="23"/>
      <c r="I129" s="23"/>
      <c r="J129" s="23"/>
    </row>
    <row r="130" spans="1:31" ht="16.5" customHeight="1">
      <c r="C130" s="24" t="s">
        <v>64</v>
      </c>
    </row>
    <row r="131" spans="1:31" ht="16.5" customHeight="1">
      <c r="A131" s="21" t="s">
        <v>502</v>
      </c>
      <c r="C131" s="25" t="s">
        <v>7</v>
      </c>
      <c r="D131" s="26">
        <v>2.5672859371130174</v>
      </c>
      <c r="E131" s="26">
        <v>1.4963029527626404</v>
      </c>
      <c r="F131" s="26">
        <v>-0.72439154989402121</v>
      </c>
      <c r="G131" s="26">
        <v>0.56560454061836962</v>
      </c>
      <c r="H131" s="26">
        <v>3.1673547121011003</v>
      </c>
      <c r="I131" s="26">
        <v>1.5756514662652155</v>
      </c>
      <c r="J131" s="26">
        <v>-2.6302845145250053</v>
      </c>
      <c r="K131" s="26">
        <v>3.6318741547574085</v>
      </c>
      <c r="L131" s="26">
        <v>3.2312808527855896</v>
      </c>
      <c r="M131" s="26">
        <v>2.3692429004619209</v>
      </c>
      <c r="N131" s="26">
        <v>-0.7080735987590403</v>
      </c>
      <c r="O131" s="26">
        <v>2.1503541136354887</v>
      </c>
      <c r="P131" s="26">
        <v>1.4240547870466025</v>
      </c>
    </row>
    <row r="132" spans="1:31" ht="16.5" customHeight="1">
      <c r="A132" s="21" t="s">
        <v>503</v>
      </c>
      <c r="C132" s="25" t="s">
        <v>8</v>
      </c>
      <c r="D132" s="47">
        <v>-1.087870763353771E-2</v>
      </c>
      <c r="E132" s="47">
        <v>-8.3860782120701582E-3</v>
      </c>
      <c r="F132" s="47">
        <v>3.3095432428664751E-4</v>
      </c>
      <c r="G132" s="47">
        <v>-8.273764128462513E-2</v>
      </c>
      <c r="H132" s="47">
        <v>6.9726433444261104E-2</v>
      </c>
      <c r="I132" s="47">
        <v>-2.558466795380554E-2</v>
      </c>
      <c r="J132" s="47">
        <v>-8.1736669430268027E-2</v>
      </c>
      <c r="K132" s="47">
        <v>-4.9975707862452978E-2</v>
      </c>
      <c r="L132" s="47">
        <v>-6.3744794430518059E-3</v>
      </c>
      <c r="M132" s="47">
        <v>7.0848911467843889E-2</v>
      </c>
      <c r="N132" s="47">
        <v>-1.3210043700427554E-2</v>
      </c>
      <c r="O132" s="47">
        <v>2.8957540125498671E-2</v>
      </c>
      <c r="P132" s="47">
        <v>-7.7325182152719885E-3</v>
      </c>
    </row>
    <row r="133" spans="1:31" ht="16.5" customHeight="1">
      <c r="A133" s="21" t="s">
        <v>504</v>
      </c>
      <c r="C133" s="25" t="s">
        <v>9</v>
      </c>
      <c r="D133" s="47">
        <v>3.5571844433788247E-2</v>
      </c>
      <c r="E133" s="47">
        <v>1.4809504395148165E-2</v>
      </c>
      <c r="F133" s="47">
        <v>-9.9592552744578455E-3</v>
      </c>
      <c r="G133" s="47">
        <v>-7.5819222945500808E-2</v>
      </c>
      <c r="H133" s="47">
        <v>0.11511259123957163</v>
      </c>
      <c r="I133" s="47">
        <v>-5.984527321726385E-3</v>
      </c>
      <c r="J133" s="47">
        <v>-0.11312585231605354</v>
      </c>
      <c r="K133" s="47">
        <v>2.1738781260607354E-3</v>
      </c>
      <c r="L133" s="47">
        <v>3.6148001397194429E-2</v>
      </c>
      <c r="M133" s="47">
        <v>0.10352779575097126</v>
      </c>
      <c r="N133" s="47">
        <v>-2.245234717244482E-2</v>
      </c>
      <c r="O133" s="47">
        <v>5.9701512861723538E-2</v>
      </c>
      <c r="P133" s="47">
        <v>1.1968600423996056E-2</v>
      </c>
    </row>
    <row r="134" spans="1:31"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9" t="str">
        <f>P121</f>
        <v>Source : MKG_destination - Décembre 2025</v>
      </c>
    </row>
    <row r="135" spans="1:31">
      <c r="P135" s="48"/>
    </row>
    <row r="136" spans="1:31">
      <c r="P136" s="48"/>
    </row>
    <row r="137" spans="1:31" ht="48" customHeight="1">
      <c r="C137" s="15" t="s">
        <v>505</v>
      </c>
      <c r="D137" s="16">
        <v>45658</v>
      </c>
      <c r="E137" s="16">
        <v>45689</v>
      </c>
      <c r="F137" s="16">
        <v>45717</v>
      </c>
      <c r="G137" s="16">
        <v>45748</v>
      </c>
      <c r="H137" s="16">
        <v>45778</v>
      </c>
      <c r="I137" s="16">
        <v>45809</v>
      </c>
      <c r="J137" s="16">
        <v>45839</v>
      </c>
      <c r="K137" s="16">
        <v>45870</v>
      </c>
      <c r="L137" s="16">
        <v>45901</v>
      </c>
      <c r="M137" s="16">
        <v>45931</v>
      </c>
      <c r="N137" s="16">
        <v>45962</v>
      </c>
      <c r="O137" s="16">
        <v>45992</v>
      </c>
      <c r="P137" s="17" t="s">
        <v>3</v>
      </c>
    </row>
    <row r="138" spans="1:31" ht="16.5" customHeight="1">
      <c r="A138" s="21" t="s">
        <v>506</v>
      </c>
      <c r="C138" s="18" t="s">
        <v>4</v>
      </c>
      <c r="D138" s="19">
        <v>0.56936865120940194</v>
      </c>
      <c r="E138" s="19">
        <v>0.65979339853608965</v>
      </c>
      <c r="F138" s="19">
        <v>0.71865228926363256</v>
      </c>
      <c r="G138" s="19">
        <v>0.86361358004645283</v>
      </c>
      <c r="H138" s="19">
        <v>0.8003880558946237</v>
      </c>
      <c r="I138" s="19">
        <v>0.82647290698358533</v>
      </c>
      <c r="J138" s="19">
        <v>0.8198777427039633</v>
      </c>
      <c r="K138" s="19">
        <v>0.84792540665127059</v>
      </c>
      <c r="L138" s="19">
        <v>0.84293133349177696</v>
      </c>
      <c r="M138" s="19">
        <v>0.85141286551305606</v>
      </c>
      <c r="N138" s="19">
        <v>0.77504663590333389</v>
      </c>
      <c r="O138" s="19">
        <v>0.66809953983741677</v>
      </c>
      <c r="P138" s="19">
        <v>0.77052760187656866</v>
      </c>
    </row>
    <row r="139" spans="1:31" ht="16.5" customHeight="1">
      <c r="A139" s="21" t="s">
        <v>507</v>
      </c>
      <c r="C139" s="18" t="s">
        <v>5</v>
      </c>
      <c r="D139" s="20">
        <v>139.93740963592606</v>
      </c>
      <c r="E139" s="20">
        <v>158.34154585275908</v>
      </c>
      <c r="F139" s="20">
        <v>167.17114645951307</v>
      </c>
      <c r="G139" s="20">
        <v>228.14094925951662</v>
      </c>
      <c r="H139" s="20">
        <v>223.19866307687931</v>
      </c>
      <c r="I139" s="20">
        <v>209.10928610555854</v>
      </c>
      <c r="J139" s="20">
        <v>178.4785754850175</v>
      </c>
      <c r="K139" s="20">
        <v>179.9165554148581</v>
      </c>
      <c r="L139" s="20">
        <v>215.05973078020926</v>
      </c>
      <c r="M139" s="20">
        <v>203.45871267638785</v>
      </c>
      <c r="N139" s="20">
        <v>168.64416697016446</v>
      </c>
      <c r="O139" s="20">
        <v>159.84857007534092</v>
      </c>
      <c r="P139" s="20">
        <v>188.6187338094137</v>
      </c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D139" s="22"/>
      <c r="AE139" s="22"/>
    </row>
    <row r="140" spans="1:31" ht="16.5" customHeight="1">
      <c r="A140" s="21" t="s">
        <v>508</v>
      </c>
      <c r="C140" s="18" t="s">
        <v>6</v>
      </c>
      <c r="D140" s="20">
        <v>79.675974178144784</v>
      </c>
      <c r="E140" s="20">
        <v>104.47270666765</v>
      </c>
      <c r="F140" s="20">
        <v>120.13792710195507</v>
      </c>
      <c r="G140" s="20">
        <v>197.02562194520729</v>
      </c>
      <c r="H140" s="20">
        <v>178.64554401838257</v>
      </c>
      <c r="I140" s="20">
        <v>172.82315956492323</v>
      </c>
      <c r="J140" s="20">
        <v>146.3306115896751</v>
      </c>
      <c r="K140" s="20">
        <v>152.55581841343943</v>
      </c>
      <c r="L140" s="20">
        <v>181.28058564694436</v>
      </c>
      <c r="M140" s="20">
        <v>173.22736557340093</v>
      </c>
      <c r="N140" s="20">
        <v>130.70709427494612</v>
      </c>
      <c r="O140" s="20">
        <v>106.79475611100433</v>
      </c>
      <c r="P140" s="20">
        <v>145.3359406311624</v>
      </c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</row>
    <row r="141" spans="1:31" ht="6" customHeight="1"/>
    <row r="142" spans="1:31" ht="6" customHeight="1">
      <c r="D142" s="23"/>
      <c r="E142" s="23"/>
      <c r="F142" s="23"/>
      <c r="G142" s="23"/>
      <c r="H142" s="23"/>
      <c r="I142" s="23"/>
      <c r="J142" s="23"/>
    </row>
    <row r="143" spans="1:31" ht="16.5" customHeight="1">
      <c r="C143" s="24" t="s">
        <v>64</v>
      </c>
    </row>
    <row r="144" spans="1:31" ht="16.5" customHeight="1">
      <c r="A144" s="21" t="s">
        <v>509</v>
      </c>
      <c r="C144" s="25" t="s">
        <v>7</v>
      </c>
      <c r="D144" s="26">
        <v>1.0729216523058471</v>
      </c>
      <c r="E144" s="26">
        <v>0.48470410537053699</v>
      </c>
      <c r="F144" s="26">
        <v>-2.2420659540758892</v>
      </c>
      <c r="G144" s="26">
        <v>3.7252417667455462</v>
      </c>
      <c r="H144" s="26">
        <v>0.52693386153476185</v>
      </c>
      <c r="I144" s="26">
        <v>1.1088617576440529</v>
      </c>
      <c r="J144" s="26">
        <v>-1.1879137193977263</v>
      </c>
      <c r="K144" s="26">
        <v>7.3808944172855</v>
      </c>
      <c r="L144" s="26">
        <v>3.0943534526417182</v>
      </c>
      <c r="M144" s="26">
        <v>3.5127376374451957</v>
      </c>
      <c r="N144" s="26">
        <v>1.6082525299873196</v>
      </c>
      <c r="O144" s="26">
        <v>0.51792406745989616</v>
      </c>
      <c r="P144" s="26">
        <v>1.6571130868574535</v>
      </c>
    </row>
    <row r="145" spans="1:31" ht="16.5" customHeight="1">
      <c r="A145" s="21" t="s">
        <v>510</v>
      </c>
      <c r="C145" s="25" t="s">
        <v>8</v>
      </c>
      <c r="D145" s="47">
        <v>-1.4977701770822693E-2</v>
      </c>
      <c r="E145" s="47">
        <v>7.1879565042258786E-3</v>
      </c>
      <c r="F145" s="47">
        <v>-3.5959076191703687E-2</v>
      </c>
      <c r="G145" s="47">
        <v>8.5011213896124538E-4</v>
      </c>
      <c r="H145" s="47">
        <v>8.9450777935216053E-3</v>
      </c>
      <c r="I145" s="47">
        <v>-4.7281242321774997E-2</v>
      </c>
      <c r="J145" s="47">
        <v>-0.1489689998240975</v>
      </c>
      <c r="K145" s="47">
        <v>-1.3731521999559737E-2</v>
      </c>
      <c r="L145" s="47">
        <v>-1.5400654782630196E-2</v>
      </c>
      <c r="M145" s="47">
        <v>3.8703711890051062E-2</v>
      </c>
      <c r="N145" s="47">
        <v>-1.2417743743497245E-2</v>
      </c>
      <c r="O145" s="47">
        <v>-4.2970001450947093E-3</v>
      </c>
      <c r="P145" s="47">
        <v>-2.0700855981717114E-2</v>
      </c>
    </row>
    <row r="146" spans="1:31" ht="16.5" customHeight="1">
      <c r="A146" s="21" t="s">
        <v>511</v>
      </c>
      <c r="C146" s="25" t="s">
        <v>9</v>
      </c>
      <c r="D146" s="47">
        <v>3.9406145196756448E-3</v>
      </c>
      <c r="E146" s="47">
        <v>1.4641820959231833E-2</v>
      </c>
      <c r="F146" s="47">
        <v>-6.5125480620493281E-2</v>
      </c>
      <c r="G146" s="47">
        <v>4.5968503584880471E-2</v>
      </c>
      <c r="H146" s="47">
        <v>1.5631467063006221E-2</v>
      </c>
      <c r="I146" s="47">
        <v>-3.4324978509681525E-2</v>
      </c>
      <c r="J146" s="47">
        <v>-0.16112340966637928</v>
      </c>
      <c r="K146" s="47">
        <v>8.0305278095246457E-2</v>
      </c>
      <c r="L146" s="47">
        <v>2.2120825062562854E-2</v>
      </c>
      <c r="M146" s="47">
        <v>8.3402456036055117E-2</v>
      </c>
      <c r="N146" s="47">
        <v>8.5092228943883796E-3</v>
      </c>
      <c r="O146" s="47">
        <v>3.4821936481581606E-3</v>
      </c>
      <c r="P146" s="47">
        <v>8.2305806243709867E-4</v>
      </c>
    </row>
    <row r="147" spans="1:31"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9" t="str">
        <f>P134</f>
        <v>Source : MKG_destination - Décembre 2025</v>
      </c>
    </row>
    <row r="148" spans="1:31">
      <c r="P148" s="48"/>
    </row>
    <row r="150" spans="1:31" ht="48" customHeight="1">
      <c r="A150" s="21" t="s">
        <v>512</v>
      </c>
      <c r="C150" s="15" t="s">
        <v>513</v>
      </c>
      <c r="D150" s="16">
        <v>45658</v>
      </c>
      <c r="E150" s="16">
        <v>45689</v>
      </c>
      <c r="F150" s="16">
        <v>45717</v>
      </c>
      <c r="G150" s="16">
        <v>45748</v>
      </c>
      <c r="H150" s="16">
        <v>45778</v>
      </c>
      <c r="I150" s="16">
        <v>45809</v>
      </c>
      <c r="J150" s="16">
        <v>45839</v>
      </c>
      <c r="K150" s="16">
        <v>45870</v>
      </c>
      <c r="L150" s="16">
        <v>45901</v>
      </c>
      <c r="M150" s="16">
        <v>45931</v>
      </c>
      <c r="N150" s="16">
        <v>45962</v>
      </c>
      <c r="O150" s="16">
        <v>45992</v>
      </c>
      <c r="P150" s="17" t="s">
        <v>3</v>
      </c>
    </row>
    <row r="151" spans="1:31" ht="16.5" customHeight="1">
      <c r="A151" s="21" t="s">
        <v>514</v>
      </c>
      <c r="C151" s="18" t="s">
        <v>4</v>
      </c>
      <c r="D151" s="19">
        <v>0.61089532915048306</v>
      </c>
      <c r="E151" s="19">
        <v>0.67674344032994616</v>
      </c>
      <c r="F151" s="19">
        <v>0.69219250488402306</v>
      </c>
      <c r="G151" s="19">
        <v>0.68869244859736145</v>
      </c>
      <c r="H151" s="19">
        <v>0.74617420548844804</v>
      </c>
      <c r="I151" s="19">
        <v>0.87412939411994328</v>
      </c>
      <c r="J151" s="19">
        <v>0.83557541143459835</v>
      </c>
      <c r="K151" s="19">
        <v>0.77991729128973897</v>
      </c>
      <c r="L151" s="19">
        <v>0.79718280896565907</v>
      </c>
      <c r="M151" s="19">
        <v>0.73431374500009949</v>
      </c>
      <c r="N151" s="19">
        <v>0.72014188772362742</v>
      </c>
      <c r="O151" s="19">
        <v>0.67111102266621558</v>
      </c>
      <c r="P151" s="19">
        <v>0.73572629782055721</v>
      </c>
    </row>
    <row r="152" spans="1:31" ht="16.5" customHeight="1">
      <c r="A152" s="21" t="s">
        <v>515</v>
      </c>
      <c r="C152" s="18" t="s">
        <v>5</v>
      </c>
      <c r="D152" s="20">
        <v>144.26197930702455</v>
      </c>
      <c r="E152" s="20">
        <v>148.11632236191375</v>
      </c>
      <c r="F152" s="20">
        <v>167.57096329981485</v>
      </c>
      <c r="G152" s="20">
        <v>217.15143296758831</v>
      </c>
      <c r="H152" s="20">
        <v>203.93100451633816</v>
      </c>
      <c r="I152" s="20">
        <v>212.58663248172772</v>
      </c>
      <c r="J152" s="20">
        <v>188.20218376256341</v>
      </c>
      <c r="K152" s="20">
        <v>157.62009578713042</v>
      </c>
      <c r="L152" s="20">
        <v>180.74705490080981</v>
      </c>
      <c r="M152" s="20">
        <v>170.03321895137606</v>
      </c>
      <c r="N152" s="20">
        <v>168.86467320316154</v>
      </c>
      <c r="O152" s="20">
        <v>157.84875367514363</v>
      </c>
      <c r="P152" s="20">
        <v>177.73038170794408</v>
      </c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D152" s="22"/>
      <c r="AE152" s="22"/>
    </row>
    <row r="153" spans="1:31" ht="16.5" customHeight="1">
      <c r="A153" s="21" t="s">
        <v>516</v>
      </c>
      <c r="C153" s="18" t="s">
        <v>6</v>
      </c>
      <c r="D153" s="20">
        <v>88.128969332664937</v>
      </c>
      <c r="E153" s="20">
        <v>100.23674956422084</v>
      </c>
      <c r="F153" s="20">
        <v>115.99136483232753</v>
      </c>
      <c r="G153" s="20">
        <v>149.55055208687418</v>
      </c>
      <c r="H153" s="20">
        <v>152.16805526943972</v>
      </c>
      <c r="I153" s="20">
        <v>185.82822424925172</v>
      </c>
      <c r="J153" s="20">
        <v>157.25711713029381</v>
      </c>
      <c r="K153" s="20">
        <v>122.93063815912795</v>
      </c>
      <c r="L153" s="20">
        <v>144.08844493809775</v>
      </c>
      <c r="M153" s="20">
        <v>124.85772978260684</v>
      </c>
      <c r="N153" s="20">
        <v>121.6065245303582</v>
      </c>
      <c r="O153" s="20">
        <v>105.93403850551319</v>
      </c>
      <c r="P153" s="20">
        <v>130.7609157442202</v>
      </c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</row>
    <row r="154" spans="1:31" ht="6" customHeight="1"/>
    <row r="155" spans="1:31" ht="6" customHeight="1">
      <c r="D155" s="23"/>
      <c r="E155" s="23"/>
      <c r="F155" s="23"/>
      <c r="G155" s="23"/>
      <c r="H155" s="23"/>
      <c r="I155" s="23"/>
      <c r="J155" s="23"/>
    </row>
    <row r="156" spans="1:31" ht="16.5" customHeight="1">
      <c r="C156" s="24" t="s">
        <v>64</v>
      </c>
    </row>
    <row r="157" spans="1:31" ht="16.5" customHeight="1">
      <c r="A157" s="21" t="s">
        <v>517</v>
      </c>
      <c r="C157" s="25" t="s">
        <v>7</v>
      </c>
      <c r="D157" s="26">
        <v>6.7542958053390496</v>
      </c>
      <c r="E157" s="26">
        <v>7.5199055212202719</v>
      </c>
      <c r="F157" s="26">
        <v>2.160883490730614</v>
      </c>
      <c r="G157" s="26">
        <v>-4.904146051224167</v>
      </c>
      <c r="H157" s="26">
        <v>-6.795763853269488</v>
      </c>
      <c r="I157" s="26">
        <v>-8.8602845871188496E-2</v>
      </c>
      <c r="J157" s="26">
        <v>5.7899345286660964</v>
      </c>
      <c r="K157" s="26">
        <v>6.5640085976736433</v>
      </c>
      <c r="L157" s="26">
        <v>3.03824799506478</v>
      </c>
      <c r="M157" s="26">
        <v>0.41491711607729576</v>
      </c>
      <c r="N157" s="26">
        <v>3.8923989812128856</v>
      </c>
      <c r="O157" s="26">
        <v>1.9482473104040499</v>
      </c>
      <c r="P157" s="26">
        <v>2.2021609019540533</v>
      </c>
    </row>
    <row r="158" spans="1:31" ht="16.5" customHeight="1">
      <c r="A158" s="21" t="s">
        <v>518</v>
      </c>
      <c r="C158" s="25" t="s">
        <v>8</v>
      </c>
      <c r="D158" s="47">
        <v>-2.6851638739667338E-2</v>
      </c>
      <c r="E158" s="47">
        <v>-5.5610538325845504E-2</v>
      </c>
      <c r="F158" s="47">
        <v>-4.9566079507065597E-2</v>
      </c>
      <c r="G158" s="47">
        <v>-3.1883285269684647E-2</v>
      </c>
      <c r="H158" s="47">
        <v>-0.10060277183323529</v>
      </c>
      <c r="I158" s="47">
        <v>4.1600363494280312E-2</v>
      </c>
      <c r="J158" s="47">
        <v>0.13883533032892759</v>
      </c>
      <c r="K158" s="47">
        <v>-3.8357879843337939E-2</v>
      </c>
      <c r="L158" s="47">
        <v>-5.5743867572989214E-2</v>
      </c>
      <c r="M158" s="47">
        <v>-6.6282039820737881E-2</v>
      </c>
      <c r="N158" s="47">
        <v>4.2878436788653884E-2</v>
      </c>
      <c r="O158" s="47">
        <v>2.8826360305019172E-2</v>
      </c>
      <c r="P158" s="47">
        <v>-2.2290596596721834E-2</v>
      </c>
    </row>
    <row r="159" spans="1:31" ht="16.5" customHeight="1">
      <c r="A159" s="21" t="s">
        <v>519</v>
      </c>
      <c r="C159" s="25" t="s">
        <v>9</v>
      </c>
      <c r="D159" s="47">
        <v>9.41183292603196E-2</v>
      </c>
      <c r="E159" s="47">
        <v>6.2447575135485822E-2</v>
      </c>
      <c r="F159" s="47">
        <v>-1.8939372359620954E-2</v>
      </c>
      <c r="G159" s="47">
        <v>-9.6239629814007799E-2</v>
      </c>
      <c r="H159" s="47">
        <v>-0.17567772704832385</v>
      </c>
      <c r="I159" s="47">
        <v>4.0545653439066909E-2</v>
      </c>
      <c r="J159" s="47">
        <v>0.22362361543325515</v>
      </c>
      <c r="K159" s="47">
        <v>5.0014352920654037E-2</v>
      </c>
      <c r="L159" s="47">
        <v>-1.8330160345461199E-2</v>
      </c>
      <c r="M159" s="47">
        <v>-6.0976173483919371E-2</v>
      </c>
      <c r="N159" s="47">
        <v>0.1024672846056327</v>
      </c>
      <c r="O159" s="47">
        <v>5.9586341442797286E-2</v>
      </c>
      <c r="P159" s="47">
        <v>7.8769706819039609E-3</v>
      </c>
    </row>
    <row r="160" spans="1:31"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9" t="str">
        <f>P147</f>
        <v>Source : MKG_destination - Décembre 2025</v>
      </c>
    </row>
    <row r="161" spans="1:31">
      <c r="P161" s="48"/>
    </row>
    <row r="163" spans="1:31" ht="48" customHeight="1">
      <c r="C163" s="15" t="s">
        <v>520</v>
      </c>
      <c r="D163" s="16">
        <v>45658</v>
      </c>
      <c r="E163" s="16">
        <v>45689</v>
      </c>
      <c r="F163" s="16">
        <v>45717</v>
      </c>
      <c r="G163" s="16">
        <v>45748</v>
      </c>
      <c r="H163" s="16">
        <v>45778</v>
      </c>
      <c r="I163" s="16">
        <v>45809</v>
      </c>
      <c r="J163" s="16">
        <v>45839</v>
      </c>
      <c r="K163" s="16">
        <v>45870</v>
      </c>
      <c r="L163" s="16">
        <v>45901</v>
      </c>
      <c r="M163" s="16">
        <v>45931</v>
      </c>
      <c r="N163" s="16">
        <v>45962</v>
      </c>
      <c r="O163" s="16">
        <v>45992</v>
      </c>
      <c r="P163" s="17" t="s">
        <v>3</v>
      </c>
    </row>
    <row r="164" spans="1:31" ht="16.5" customHeight="1">
      <c r="A164" s="21" t="s">
        <v>521</v>
      </c>
      <c r="C164" s="18" t="s">
        <v>4</v>
      </c>
      <c r="D164" s="19">
        <v>0.56988514865144513</v>
      </c>
      <c r="E164" s="19">
        <v>0.55947328947243502</v>
      </c>
      <c r="F164" s="19">
        <v>0.66988587989439374</v>
      </c>
      <c r="G164" s="19">
        <v>0.70200835332800138</v>
      </c>
      <c r="H164" s="19">
        <v>0.82775345929257571</v>
      </c>
      <c r="I164" s="19">
        <v>0.89218874966675554</v>
      </c>
      <c r="J164" s="19">
        <v>0.83459894565750203</v>
      </c>
      <c r="K164" s="19">
        <v>0.82639468184828135</v>
      </c>
      <c r="L164" s="19">
        <v>0.87319825824224651</v>
      </c>
      <c r="M164" s="19">
        <v>0.79253704388507151</v>
      </c>
      <c r="N164" s="19">
        <v>0.74493024082466897</v>
      </c>
      <c r="O164" s="19">
        <v>0.75671863847060139</v>
      </c>
      <c r="P164" s="19">
        <v>0.75519222271321251</v>
      </c>
    </row>
    <row r="165" spans="1:31" ht="16.5" customHeight="1">
      <c r="A165" s="21" t="s">
        <v>522</v>
      </c>
      <c r="C165" s="18" t="s">
        <v>5</v>
      </c>
      <c r="D165" s="20">
        <v>160.52353638454255</v>
      </c>
      <c r="E165" s="20">
        <v>154.92740629933357</v>
      </c>
      <c r="F165" s="20">
        <v>164.56786266874823</v>
      </c>
      <c r="G165" s="20">
        <v>160.83258670985757</v>
      </c>
      <c r="H165" s="20">
        <v>188.5524682524005</v>
      </c>
      <c r="I165" s="20">
        <v>205.25324596638632</v>
      </c>
      <c r="J165" s="20">
        <v>194.95463948874945</v>
      </c>
      <c r="K165" s="20">
        <v>181.50961992663346</v>
      </c>
      <c r="L165" s="20">
        <v>195.42901481085659</v>
      </c>
      <c r="M165" s="20">
        <v>166.87941937481557</v>
      </c>
      <c r="N165" s="20">
        <v>159.31781365511404</v>
      </c>
      <c r="O165" s="20">
        <v>161.42986425648112</v>
      </c>
      <c r="P165" s="20">
        <v>176.53081496159439</v>
      </c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D165" s="22"/>
      <c r="AE165" s="22"/>
    </row>
    <row r="166" spans="1:31" ht="16.5" customHeight="1">
      <c r="A166" s="21" t="s">
        <v>523</v>
      </c>
      <c r="C166" s="18" t="s">
        <v>6</v>
      </c>
      <c r="D166" s="20">
        <v>91.479979394560701</v>
      </c>
      <c r="E166" s="20">
        <v>86.677745631720597</v>
      </c>
      <c r="F166" s="20">
        <v>110.24168748619417</v>
      </c>
      <c r="G166" s="20">
        <v>112.90581935767013</v>
      </c>
      <c r="H166" s="20">
        <v>156.07495785407809</v>
      </c>
      <c r="I166" s="20">
        <v>183.12463688379324</v>
      </c>
      <c r="J166" s="20">
        <v>162.70893656834869</v>
      </c>
      <c r="K166" s="20">
        <v>149.99858461167273</v>
      </c>
      <c r="L166" s="20">
        <v>170.64827534283816</v>
      </c>
      <c r="M166" s="20">
        <v>132.25812171657347</v>
      </c>
      <c r="N166" s="20">
        <v>118.68065729376383</v>
      </c>
      <c r="O166" s="20">
        <v>122.1569870886584</v>
      </c>
      <c r="P166" s="20">
        <v>133.3146985282213</v>
      </c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</row>
    <row r="167" spans="1:31" ht="6" customHeight="1"/>
    <row r="168" spans="1:31" ht="6" customHeight="1">
      <c r="D168" s="23"/>
      <c r="E168" s="23"/>
      <c r="F168" s="23"/>
      <c r="G168" s="23"/>
      <c r="H168" s="23"/>
      <c r="I168" s="23"/>
      <c r="J168" s="23"/>
    </row>
    <row r="169" spans="1:31" ht="16.5" customHeight="1">
      <c r="C169" s="24" t="s">
        <v>64</v>
      </c>
    </row>
    <row r="170" spans="1:31" ht="16.5" customHeight="1">
      <c r="A170" s="21" t="s">
        <v>524</v>
      </c>
      <c r="C170" s="25" t="s">
        <v>7</v>
      </c>
      <c r="D170" s="26">
        <v>3.9702867294404309</v>
      </c>
      <c r="E170" s="26">
        <v>0.18236831009744714</v>
      </c>
      <c r="F170" s="26">
        <v>0.55829136652265632</v>
      </c>
      <c r="G170" s="26">
        <v>5.4360966335154082E-3</v>
      </c>
      <c r="H170" s="26">
        <v>4.0443522295936507</v>
      </c>
      <c r="I170" s="26">
        <v>-2.0805299538324884</v>
      </c>
      <c r="J170" s="26">
        <v>1.9689582825187291</v>
      </c>
      <c r="K170" s="26">
        <v>2.0011831139601033</v>
      </c>
      <c r="L170" s="26">
        <v>2.2457024331904774</v>
      </c>
      <c r="M170" s="26">
        <v>6.4260767092837456</v>
      </c>
      <c r="N170" s="26">
        <v>4.7631740668898743</v>
      </c>
      <c r="O170" s="26">
        <v>5.954207887227958</v>
      </c>
      <c r="P170" s="26">
        <v>2.5816288929235931</v>
      </c>
    </row>
    <row r="171" spans="1:31" ht="16.5" customHeight="1">
      <c r="A171" s="21" t="s">
        <v>525</v>
      </c>
      <c r="C171" s="25" t="s">
        <v>8</v>
      </c>
      <c r="D171" s="47">
        <v>-1.5792429528199259E-2</v>
      </c>
      <c r="E171" s="47">
        <v>2.0513371026106064E-2</v>
      </c>
      <c r="F171" s="47">
        <v>6.0236640405575637E-2</v>
      </c>
      <c r="G171" s="47">
        <v>2.2865297358594994E-2</v>
      </c>
      <c r="H171" s="47">
        <v>0.1126091471022812</v>
      </c>
      <c r="I171" s="47">
        <v>-5.4447148717501337E-3</v>
      </c>
      <c r="J171" s="47">
        <v>-8.3423064685850257E-4</v>
      </c>
      <c r="K171" s="47">
        <v>5.4219619492088533E-2</v>
      </c>
      <c r="L171" s="47">
        <v>-2.9253372415938506E-2</v>
      </c>
      <c r="M171" s="47">
        <v>-3.1725208004107941E-2</v>
      </c>
      <c r="N171" s="47">
        <v>-3.1534809417944842E-2</v>
      </c>
      <c r="O171" s="47">
        <v>-8.1241072675867221E-3</v>
      </c>
      <c r="P171" s="47">
        <v>1.0084798057546251E-2</v>
      </c>
    </row>
    <row r="172" spans="1:31" ht="16.5" customHeight="1">
      <c r="A172" s="21" t="s">
        <v>526</v>
      </c>
      <c r="C172" s="25" t="s">
        <v>9</v>
      </c>
      <c r="D172" s="47">
        <v>5.7910264685897106E-2</v>
      </c>
      <c r="E172" s="47">
        <v>2.3850758819076168E-2</v>
      </c>
      <c r="F172" s="47">
        <v>6.9147047146183471E-2</v>
      </c>
      <c r="G172" s="47">
        <v>2.2944510450336519E-2</v>
      </c>
      <c r="H172" s="47">
        <v>0.16976304639021311</v>
      </c>
      <c r="I172" s="47">
        <v>-2.8108631063244793E-2</v>
      </c>
      <c r="J172" s="47">
        <v>2.3307297318158726E-2</v>
      </c>
      <c r="K172" s="47">
        <v>8.0381962839035204E-2</v>
      </c>
      <c r="L172" s="47">
        <v>-3.6285645815187229E-3</v>
      </c>
      <c r="M172" s="47">
        <v>5.3712259716764521E-2</v>
      </c>
      <c r="N172" s="47">
        <v>3.4620047927015785E-2</v>
      </c>
      <c r="O172" s="47">
        <v>7.6586647595733082E-2</v>
      </c>
      <c r="P172" s="47">
        <v>4.5836787918793531E-2</v>
      </c>
    </row>
    <row r="173" spans="1:31"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9" t="str">
        <f>P160</f>
        <v>Source : MKG_destination - Décembre 2025</v>
      </c>
    </row>
    <row r="174" spans="1:31" ht="12.75" customHeight="1">
      <c r="C174" s="4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</row>
    <row r="176" spans="1:31" ht="48" customHeight="1">
      <c r="A176" s="21" t="s">
        <v>527</v>
      </c>
      <c r="C176" s="15" t="s">
        <v>528</v>
      </c>
      <c r="D176" s="16">
        <v>45658</v>
      </c>
      <c r="E176" s="16">
        <v>45689</v>
      </c>
      <c r="F176" s="16">
        <v>45717</v>
      </c>
      <c r="G176" s="16">
        <v>45748</v>
      </c>
      <c r="H176" s="16">
        <v>45778</v>
      </c>
      <c r="I176" s="16">
        <v>45809</v>
      </c>
      <c r="J176" s="16">
        <v>45839</v>
      </c>
      <c r="K176" s="16">
        <v>45870</v>
      </c>
      <c r="L176" s="16">
        <v>45901</v>
      </c>
      <c r="M176" s="16">
        <v>45931</v>
      </c>
      <c r="N176" s="16">
        <v>45962</v>
      </c>
      <c r="O176" s="16">
        <v>45992</v>
      </c>
      <c r="P176" s="17" t="s">
        <v>3</v>
      </c>
    </row>
    <row r="177" spans="1:31" ht="16.5" customHeight="1">
      <c r="A177" s="21" t="s">
        <v>529</v>
      </c>
      <c r="C177" s="18" t="s">
        <v>4</v>
      </c>
      <c r="D177" s="19">
        <v>0.54277688197311624</v>
      </c>
      <c r="E177" s="19">
        <v>0.58925768737988471</v>
      </c>
      <c r="F177" s="19">
        <v>0.6543866628092001</v>
      </c>
      <c r="G177" s="19">
        <v>0.82023609398931596</v>
      </c>
      <c r="H177" s="19">
        <v>0.81842904672356431</v>
      </c>
      <c r="I177" s="19">
        <v>0.80703288490284009</v>
      </c>
      <c r="J177" s="19">
        <v>0.73914819621637451</v>
      </c>
      <c r="K177" s="19">
        <v>0.76780556228376828</v>
      </c>
      <c r="L177" s="19">
        <v>0.83863050543539164</v>
      </c>
      <c r="M177" s="19">
        <v>0.82528297657738425</v>
      </c>
      <c r="N177" s="19">
        <v>0.80731408417025352</v>
      </c>
      <c r="O177" s="19">
        <v>0.88929035151488844</v>
      </c>
      <c r="P177" s="19">
        <v>0.75903080561879943</v>
      </c>
    </row>
    <row r="178" spans="1:31" ht="16.5" customHeight="1">
      <c r="A178" s="21" t="s">
        <v>530</v>
      </c>
      <c r="C178" s="18" t="s">
        <v>5</v>
      </c>
      <c r="D178" s="20">
        <v>119.96851208278103</v>
      </c>
      <c r="E178" s="20">
        <v>122.82025084318285</v>
      </c>
      <c r="F178" s="20">
        <v>118.11791665544125</v>
      </c>
      <c r="G178" s="20">
        <v>153.16230767719944</v>
      </c>
      <c r="H178" s="20">
        <v>161.73422593863782</v>
      </c>
      <c r="I178" s="20">
        <v>148.86434730126135</v>
      </c>
      <c r="J178" s="20">
        <v>125.15574160554979</v>
      </c>
      <c r="K178" s="20">
        <v>116.79941100477906</v>
      </c>
      <c r="L178" s="20">
        <v>154.14549924719256</v>
      </c>
      <c r="M178" s="20">
        <v>141.95392427168571</v>
      </c>
      <c r="N178" s="20">
        <v>144.48523027632638</v>
      </c>
      <c r="O178" s="20">
        <v>197.75326138568158</v>
      </c>
      <c r="P178" s="20">
        <v>144.47323782565493</v>
      </c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D178" s="22"/>
      <c r="AE178" s="22"/>
    </row>
    <row r="179" spans="1:31" ht="16.5" customHeight="1">
      <c r="A179" s="21" t="s">
        <v>531</v>
      </c>
      <c r="C179" s="18" t="s">
        <v>6</v>
      </c>
      <c r="D179" s="20">
        <v>65.116134923246008</v>
      </c>
      <c r="E179" s="20">
        <v>72.372776975271265</v>
      </c>
      <c r="F179" s="20">
        <v>77.29478929812943</v>
      </c>
      <c r="G179" s="20">
        <v>125.62925299553588</v>
      </c>
      <c r="H179" s="20">
        <v>132.36798835753291</v>
      </c>
      <c r="I179" s="20">
        <v>120.13842366171525</v>
      </c>
      <c r="J179" s="20">
        <v>92.508640653864788</v>
      </c>
      <c r="K179" s="20">
        <v>89.679237440937342</v>
      </c>
      <c r="L179" s="20">
        <v>129.27111794426389</v>
      </c>
      <c r="M179" s="20">
        <v>117.15215715977737</v>
      </c>
      <c r="N179" s="20">
        <v>116.64496135666062</v>
      </c>
      <c r="O179" s="20">
        <v>175.8600673308884</v>
      </c>
      <c r="P179" s="20">
        <v>109.65963809716327</v>
      </c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</row>
    <row r="180" spans="1:31" ht="6" customHeight="1">
      <c r="I180" s="20"/>
    </row>
    <row r="181" spans="1:31" ht="6" customHeight="1">
      <c r="D181" s="23"/>
      <c r="E181" s="23"/>
      <c r="F181" s="23"/>
      <c r="G181" s="23"/>
      <c r="H181" s="23"/>
      <c r="I181" s="23"/>
      <c r="J181" s="23"/>
    </row>
    <row r="182" spans="1:31" ht="16.5" customHeight="1">
      <c r="C182" s="24" t="s">
        <v>64</v>
      </c>
    </row>
    <row r="183" spans="1:31" ht="16.5" customHeight="1">
      <c r="A183" s="21" t="s">
        <v>532</v>
      </c>
      <c r="C183" s="25" t="s">
        <v>7</v>
      </c>
      <c r="D183" s="26">
        <v>4.2077835879764436</v>
      </c>
      <c r="E183" s="26">
        <v>4.0156729957918529</v>
      </c>
      <c r="F183" s="26">
        <v>-1.1233783329125169</v>
      </c>
      <c r="G183" s="26">
        <v>4.6544803775214412</v>
      </c>
      <c r="H183" s="26">
        <v>1.0811908705916751</v>
      </c>
      <c r="I183" s="26">
        <v>-3.1722112668433722</v>
      </c>
      <c r="J183" s="26">
        <v>-5.5985431939010954</v>
      </c>
      <c r="K183" s="26">
        <v>-2.3493499010733387</v>
      </c>
      <c r="L183" s="26">
        <v>4.2770549526113921</v>
      </c>
      <c r="M183" s="26">
        <v>1.6332728702670329</v>
      </c>
      <c r="N183" s="26">
        <v>2.0052918624471672</v>
      </c>
      <c r="O183" s="26">
        <v>2.0232055550762906</v>
      </c>
      <c r="P183" s="26">
        <v>0.96607131628470011</v>
      </c>
    </row>
    <row r="184" spans="1:31" ht="16.5" customHeight="1">
      <c r="A184" s="21" t="s">
        <v>533</v>
      </c>
      <c r="C184" s="25" t="s">
        <v>8</v>
      </c>
      <c r="D184" s="47">
        <v>1.1100113506524512E-2</v>
      </c>
      <c r="E184" s="47">
        <v>3.9957229138110062E-3</v>
      </c>
      <c r="F184" s="47">
        <v>-1.6618305805910061E-2</v>
      </c>
      <c r="G184" s="47">
        <v>0.14421007642724293</v>
      </c>
      <c r="H184" s="47">
        <v>0.15523015369390913</v>
      </c>
      <c r="I184" s="47">
        <v>-2.5034685615863417E-2</v>
      </c>
      <c r="J184" s="47">
        <v>2.6168780608237796E-5</v>
      </c>
      <c r="K184" s="47">
        <v>-0.19946708166852778</v>
      </c>
      <c r="L184" s="47">
        <v>-5.5945822959748703E-3</v>
      </c>
      <c r="M184" s="47">
        <v>-1.2667071638384653E-2</v>
      </c>
      <c r="N184" s="47">
        <v>6.0359797900237044E-2</v>
      </c>
      <c r="O184" s="47">
        <v>0.11771050735627053</v>
      </c>
      <c r="P184" s="47">
        <v>2.4043681766506397E-2</v>
      </c>
    </row>
    <row r="185" spans="1:31" ht="16.5" customHeight="1">
      <c r="A185" s="21" t="s">
        <v>534</v>
      </c>
      <c r="C185" s="25" t="s">
        <v>9</v>
      </c>
      <c r="D185" s="47">
        <v>9.6071125466884011E-2</v>
      </c>
      <c r="E185" s="47">
        <v>7.7419716405362493E-2</v>
      </c>
      <c r="F185" s="47">
        <v>-3.3214996827791277E-2</v>
      </c>
      <c r="G185" s="47">
        <v>0.21304506805574053</v>
      </c>
      <c r="H185" s="47">
        <v>0.17069570335611517</v>
      </c>
      <c r="I185" s="47">
        <v>-6.1908337206929454E-2</v>
      </c>
      <c r="J185" s="47">
        <v>-7.0385765801230016E-2</v>
      </c>
      <c r="K185" s="47">
        <v>-0.22323473190952858</v>
      </c>
      <c r="L185" s="47">
        <v>4.7846058675028225E-2</v>
      </c>
      <c r="M185" s="47">
        <v>7.2672084987552843E-3</v>
      </c>
      <c r="N185" s="47">
        <v>8.7369016277233369E-2</v>
      </c>
      <c r="O185" s="47">
        <v>0.14373129466078161</v>
      </c>
      <c r="P185" s="47">
        <v>3.7245425971895063E-2</v>
      </c>
    </row>
    <row r="186" spans="1:31"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9" t="str">
        <f>P173</f>
        <v>Source : MKG_destination - Décembre 2025</v>
      </c>
    </row>
    <row r="187" spans="1:31" ht="13.5" customHeight="1"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</row>
    <row r="188" spans="1:31">
      <c r="D188" s="13"/>
      <c r="P188" s="48"/>
    </row>
    <row r="189" spans="1:31" ht="48" customHeight="1">
      <c r="C189" s="15" t="s">
        <v>535</v>
      </c>
      <c r="D189" s="16">
        <v>45658</v>
      </c>
      <c r="E189" s="16">
        <v>45689</v>
      </c>
      <c r="F189" s="16">
        <v>45717</v>
      </c>
      <c r="G189" s="16">
        <v>45748</v>
      </c>
      <c r="H189" s="16">
        <v>45778</v>
      </c>
      <c r="I189" s="16">
        <v>45809</v>
      </c>
      <c r="J189" s="16">
        <v>45839</v>
      </c>
      <c r="K189" s="16">
        <v>45870</v>
      </c>
      <c r="L189" s="16">
        <v>45901</v>
      </c>
      <c r="M189" s="16">
        <v>45931</v>
      </c>
      <c r="N189" s="16">
        <v>45962</v>
      </c>
      <c r="O189" s="16">
        <v>45992</v>
      </c>
      <c r="P189" s="17" t="s">
        <v>3</v>
      </c>
    </row>
    <row r="190" spans="1:31" ht="16.5" customHeight="1">
      <c r="A190" s="21" t="s">
        <v>536</v>
      </c>
      <c r="C190" s="18" t="s">
        <v>4</v>
      </c>
      <c r="D190" s="19">
        <v>0.52985165554844804</v>
      </c>
      <c r="E190" s="19">
        <v>0.62156009712666938</v>
      </c>
      <c r="F190" s="19">
        <v>0.68847665174083894</v>
      </c>
      <c r="G190" s="19">
        <v>0.81690273843248351</v>
      </c>
      <c r="H190" s="19">
        <v>0.84899022205976427</v>
      </c>
      <c r="I190" s="19">
        <v>0.85188857412653451</v>
      </c>
      <c r="J190" s="19">
        <v>0.81024399159279903</v>
      </c>
      <c r="K190" s="19">
        <v>0.84429924761643671</v>
      </c>
      <c r="L190" s="19">
        <v>0.86073339628580425</v>
      </c>
      <c r="M190" s="19">
        <v>0.87655731213256571</v>
      </c>
      <c r="N190" s="19">
        <v>0.81022977651872841</v>
      </c>
      <c r="O190" s="19">
        <v>0.86882025038837618</v>
      </c>
      <c r="P190" s="19">
        <v>0.78652256587372427</v>
      </c>
    </row>
    <row r="191" spans="1:31" ht="16.5" customHeight="1">
      <c r="A191" s="21" t="s">
        <v>537</v>
      </c>
      <c r="C191" s="18" t="s">
        <v>5</v>
      </c>
      <c r="D191" s="20">
        <v>96.725719877990798</v>
      </c>
      <c r="E191" s="20">
        <v>82.342327774256816</v>
      </c>
      <c r="F191" s="20">
        <v>88.661337908023739</v>
      </c>
      <c r="G191" s="20">
        <v>121.53058431335107</v>
      </c>
      <c r="H191" s="20">
        <v>144.58959937001052</v>
      </c>
      <c r="I191" s="20">
        <v>134.74413841199782</v>
      </c>
      <c r="J191" s="20">
        <v>104.23074964974084</v>
      </c>
      <c r="K191" s="20">
        <v>101.55077642616578</v>
      </c>
      <c r="L191" s="20">
        <v>129.39039260768743</v>
      </c>
      <c r="M191" s="20">
        <v>133.25509818074647</v>
      </c>
      <c r="N191" s="20">
        <v>106.28177414516166</v>
      </c>
      <c r="O191" s="20">
        <v>148.98919035646261</v>
      </c>
      <c r="P191" s="20">
        <v>118.34887511253611</v>
      </c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D191" s="22"/>
      <c r="AE191" s="22"/>
    </row>
    <row r="192" spans="1:31" ht="16.5" customHeight="1">
      <c r="A192" s="21" t="s">
        <v>538</v>
      </c>
      <c r="C192" s="18" t="s">
        <v>6</v>
      </c>
      <c r="D192" s="20">
        <v>51.25028281146885</v>
      </c>
      <c r="E192" s="20">
        <v>51.180705249003111</v>
      </c>
      <c r="F192" s="20">
        <v>61.041261061779302</v>
      </c>
      <c r="G192" s="20">
        <v>99.278667128876307</v>
      </c>
      <c r="H192" s="20">
        <v>122.75515607667757</v>
      </c>
      <c r="I192" s="20">
        <v>114.78699194370522</v>
      </c>
      <c r="J192" s="20">
        <v>84.452338642915763</v>
      </c>
      <c r="K192" s="20">
        <v>85.739244131476738</v>
      </c>
      <c r="L192" s="20">
        <v>111.3706320759684</v>
      </c>
      <c r="M192" s="20">
        <v>116.80573068927626</v>
      </c>
      <c r="N192" s="20">
        <v>86.112658113648308</v>
      </c>
      <c r="O192" s="20">
        <v>129.44482567066328</v>
      </c>
      <c r="P192" s="20">
        <v>93.084060921780832</v>
      </c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</row>
    <row r="193" spans="1:31" ht="6" customHeight="1"/>
    <row r="194" spans="1:31" ht="6" customHeight="1">
      <c r="D194" s="23"/>
      <c r="E194" s="23"/>
      <c r="F194" s="23"/>
      <c r="G194" s="23"/>
      <c r="H194" s="23"/>
      <c r="I194" s="23"/>
      <c r="J194" s="23"/>
    </row>
    <row r="195" spans="1:31" ht="16.5" customHeight="1">
      <c r="C195" s="24" t="s">
        <v>64</v>
      </c>
    </row>
    <row r="196" spans="1:31" ht="16.5" customHeight="1">
      <c r="A196" s="21" t="s">
        <v>539</v>
      </c>
      <c r="C196" s="25" t="s">
        <v>7</v>
      </c>
      <c r="D196" s="26">
        <v>3.7847634713210896</v>
      </c>
      <c r="E196" s="26">
        <v>3.6671946301232272</v>
      </c>
      <c r="F196" s="26">
        <v>-3.6248438880258305</v>
      </c>
      <c r="G196" s="26">
        <v>5.9537299338999095</v>
      </c>
      <c r="H196" s="26">
        <v>6.0373450303085718</v>
      </c>
      <c r="I196" s="26">
        <v>6.3613471828769308</v>
      </c>
      <c r="J196" s="26">
        <v>-1.5291358250327458</v>
      </c>
      <c r="K196" s="26">
        <v>-0.52849614669956413</v>
      </c>
      <c r="L196" s="26">
        <v>5.5083412023921969</v>
      </c>
      <c r="M196" s="26">
        <v>5.6961832526120197</v>
      </c>
      <c r="N196" s="26">
        <v>3.2924142272584223</v>
      </c>
      <c r="O196" s="26">
        <v>-0.64881659508361222</v>
      </c>
      <c r="P196" s="26">
        <v>2.8445815459631207</v>
      </c>
    </row>
    <row r="197" spans="1:31" ht="16.5" customHeight="1">
      <c r="A197" s="21" t="s">
        <v>540</v>
      </c>
      <c r="C197" s="25" t="s">
        <v>8</v>
      </c>
      <c r="D197" s="47">
        <v>9.6974288586658242E-2</v>
      </c>
      <c r="E197" s="47">
        <v>5.3397355636997101E-3</v>
      </c>
      <c r="F197" s="47">
        <v>-0.10515670913920494</v>
      </c>
      <c r="G197" s="47">
        <v>1.8401600040836241E-2</v>
      </c>
      <c r="H197" s="47">
        <v>5.9859791947578511E-3</v>
      </c>
      <c r="I197" s="47">
        <v>6.2193738713963942E-2</v>
      </c>
      <c r="J197" s="47">
        <v>-1.3627987932688379E-2</v>
      </c>
      <c r="K197" s="47">
        <v>-1.761080406179949E-3</v>
      </c>
      <c r="L197" s="47">
        <v>3.3188443268129753E-2</v>
      </c>
      <c r="M197" s="47">
        <v>6.4632343023626193E-2</v>
      </c>
      <c r="N197" s="47">
        <v>5.4186822105556587E-2</v>
      </c>
      <c r="O197" s="47">
        <v>0.12895739067604994</v>
      </c>
      <c r="P197" s="47">
        <v>3.5605269048509802E-2</v>
      </c>
    </row>
    <row r="198" spans="1:31" ht="16.5" customHeight="1">
      <c r="A198" s="21" t="s">
        <v>541</v>
      </c>
      <c r="C198" s="25" t="s">
        <v>9</v>
      </c>
      <c r="D198" s="47">
        <v>0.18135953831232188</v>
      </c>
      <c r="E198" s="47">
        <v>6.837360750153354E-2</v>
      </c>
      <c r="F198" s="47">
        <v>-0.14991391812223887</v>
      </c>
      <c r="G198" s="47">
        <v>9.845922847120181E-2</v>
      </c>
      <c r="H198" s="47">
        <v>8.3000375408049498E-2</v>
      </c>
      <c r="I198" s="47">
        <v>0.14791233020241079</v>
      </c>
      <c r="J198" s="47">
        <v>-3.1898517241316648E-2</v>
      </c>
      <c r="K198" s="47">
        <v>-7.9707700031658169E-3</v>
      </c>
      <c r="L198" s="47">
        <v>0.1038289767884446</v>
      </c>
      <c r="M198" s="47">
        <v>0.13862422162003152</v>
      </c>
      <c r="N198" s="47">
        <v>9.8838752290712151E-2</v>
      </c>
      <c r="O198" s="47">
        <v>0.12058906841912043</v>
      </c>
      <c r="P198" s="47">
        <v>7.4464970729486213E-2</v>
      </c>
    </row>
    <row r="199" spans="1:31"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9" t="str">
        <f>P186</f>
        <v>Source : MKG_destination - Décembre 2025</v>
      </c>
    </row>
    <row r="200" spans="1:31">
      <c r="P200" s="48"/>
    </row>
    <row r="201" spans="1:31">
      <c r="P201" s="48"/>
    </row>
    <row r="202" spans="1:31" ht="48" customHeight="1">
      <c r="A202" s="21" t="s">
        <v>542</v>
      </c>
      <c r="C202" s="15" t="s">
        <v>543</v>
      </c>
      <c r="D202" s="16">
        <v>45658</v>
      </c>
      <c r="E202" s="16">
        <v>45689</v>
      </c>
      <c r="F202" s="16">
        <v>45717</v>
      </c>
      <c r="G202" s="16">
        <v>45748</v>
      </c>
      <c r="H202" s="16">
        <v>45778</v>
      </c>
      <c r="I202" s="16">
        <v>45809</v>
      </c>
      <c r="J202" s="16">
        <v>45839</v>
      </c>
      <c r="K202" s="16">
        <v>45870</v>
      </c>
      <c r="L202" s="16">
        <v>45901</v>
      </c>
      <c r="M202" s="16">
        <v>45931</v>
      </c>
      <c r="N202" s="16">
        <v>45962</v>
      </c>
      <c r="O202" s="16">
        <v>45992</v>
      </c>
      <c r="P202" s="17" t="s">
        <v>3</v>
      </c>
    </row>
    <row r="203" spans="1:31" ht="16.5" customHeight="1">
      <c r="A203" s="21" t="s">
        <v>544</v>
      </c>
      <c r="C203" s="18" t="s">
        <v>4</v>
      </c>
      <c r="D203" s="19">
        <v>0.62214512699755375</v>
      </c>
      <c r="E203" s="19">
        <v>0.75463830110357399</v>
      </c>
      <c r="F203" s="19">
        <v>0.71407260922246862</v>
      </c>
      <c r="G203" s="19">
        <v>0.78659343255374436</v>
      </c>
      <c r="H203" s="19">
        <v>0.76800480013714678</v>
      </c>
      <c r="I203" s="19">
        <v>0.77245940360200771</v>
      </c>
      <c r="J203" s="19">
        <v>0.80400011428897966</v>
      </c>
      <c r="K203" s="19">
        <v>0.81220034858138801</v>
      </c>
      <c r="L203" s="19">
        <v>0.78454679657514026</v>
      </c>
      <c r="M203" s="19">
        <v>0.773130660876025</v>
      </c>
      <c r="N203" s="19">
        <v>0.76497785651018602</v>
      </c>
      <c r="O203" s="19">
        <v>0.80450298579959423</v>
      </c>
      <c r="P203" s="19">
        <v>0.76336416210221303</v>
      </c>
    </row>
    <row r="204" spans="1:31" ht="16.5" customHeight="1">
      <c r="A204" s="21" t="s">
        <v>545</v>
      </c>
      <c r="C204" s="18" t="s">
        <v>5</v>
      </c>
      <c r="D204" s="20">
        <v>121.69752288699318</v>
      </c>
      <c r="E204" s="20">
        <v>116.46072515210524</v>
      </c>
      <c r="F204" s="20">
        <v>108.36236838606651</v>
      </c>
      <c r="G204" s="20">
        <v>115.79793516599591</v>
      </c>
      <c r="H204" s="20">
        <v>118.8173520626909</v>
      </c>
      <c r="I204" s="20">
        <v>112.93990220253393</v>
      </c>
      <c r="J204" s="20">
        <v>107.91234073961103</v>
      </c>
      <c r="K204" s="20">
        <v>111.42479756976218</v>
      </c>
      <c r="L204" s="20">
        <v>116.22526498707792</v>
      </c>
      <c r="M204" s="20">
        <v>110.98320910058663</v>
      </c>
      <c r="N204" s="20">
        <v>111.29918024088067</v>
      </c>
      <c r="O204" s="20">
        <v>126.43783562315849</v>
      </c>
      <c r="P204" s="20">
        <v>114.7892887253609</v>
      </c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D204" s="22"/>
      <c r="AE204" s="22"/>
    </row>
    <row r="205" spans="1:31" ht="16.5" customHeight="1">
      <c r="A205" s="21" t="s">
        <v>546</v>
      </c>
      <c r="C205" s="18" t="s">
        <v>6</v>
      </c>
      <c r="D205" s="20">
        <v>75.713520831816084</v>
      </c>
      <c r="E205" s="20">
        <v>87.885723774074975</v>
      </c>
      <c r="F205" s="20">
        <v>77.378599134964858</v>
      </c>
      <c r="G205" s="20">
        <v>91.085895304856678</v>
      </c>
      <c r="H205" s="20">
        <v>91.252296723731931</v>
      </c>
      <c r="I205" s="20">
        <v>87.241489498238437</v>
      </c>
      <c r="J205" s="20">
        <v>86.761534287838586</v>
      </c>
      <c r="K205" s="20">
        <v>90.499259426771445</v>
      </c>
      <c r="L205" s="20">
        <v>91.184159326708794</v>
      </c>
      <c r="M205" s="20">
        <v>85.804521798078625</v>
      </c>
      <c r="N205" s="20">
        <v>85.141408332009746</v>
      </c>
      <c r="O205" s="20">
        <v>101.7196162768693</v>
      </c>
      <c r="P205" s="20">
        <v>87.626029206144139</v>
      </c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</row>
    <row r="206" spans="1:31" ht="6" customHeight="1"/>
    <row r="207" spans="1:31" ht="6" customHeight="1">
      <c r="D207" s="23"/>
      <c r="E207" s="23"/>
      <c r="F207" s="23"/>
      <c r="G207" s="23"/>
      <c r="H207" s="23"/>
      <c r="I207" s="23"/>
      <c r="J207" s="23"/>
    </row>
    <row r="208" spans="1:31" ht="16.5" customHeight="1">
      <c r="C208" s="24" t="s">
        <v>64</v>
      </c>
    </row>
    <row r="209" spans="1:16" ht="16.5" customHeight="1">
      <c r="A209" s="21" t="s">
        <v>547</v>
      </c>
      <c r="C209" s="25" t="s">
        <v>7</v>
      </c>
      <c r="D209" s="26">
        <v>-7.9941821529745489</v>
      </c>
      <c r="E209" s="26">
        <v>-3.9810785828369832</v>
      </c>
      <c r="F209" s="26">
        <v>0.14004550827220186</v>
      </c>
      <c r="G209" s="26">
        <v>3.1719636963509656</v>
      </c>
      <c r="H209" s="26">
        <v>3.5525351138525396</v>
      </c>
      <c r="I209" s="26">
        <v>-3.2600595215749539</v>
      </c>
      <c r="J209" s="26">
        <v>-2.1071821366507204</v>
      </c>
      <c r="K209" s="26">
        <v>-2.4301204542306998</v>
      </c>
      <c r="L209" s="26">
        <v>2.730260434247489</v>
      </c>
      <c r="M209" s="26">
        <v>-3.731960198229467</v>
      </c>
      <c r="N209" s="26">
        <v>-1.7394904617673568</v>
      </c>
      <c r="O209" s="26">
        <v>1.2785832556641341</v>
      </c>
      <c r="P209" s="26">
        <v>-1.1999457240502553</v>
      </c>
    </row>
    <row r="210" spans="1:16" ht="16.5" customHeight="1">
      <c r="A210" s="21" t="s">
        <v>548</v>
      </c>
      <c r="C210" s="25" t="s">
        <v>8</v>
      </c>
      <c r="D210" s="47">
        <v>0.25038841875159679</v>
      </c>
      <c r="E210" s="47">
        <v>0.17326257707669157</v>
      </c>
      <c r="F210" s="47">
        <v>0.20108172291217596</v>
      </c>
      <c r="G210" s="47">
        <v>0.24491579944793229</v>
      </c>
      <c r="H210" s="47">
        <v>0.23609416619196066</v>
      </c>
      <c r="I210" s="47">
        <v>0.12389112572524064</v>
      </c>
      <c r="J210" s="47">
        <v>9.4234156251538526E-2</v>
      </c>
      <c r="K210" s="47">
        <v>-6.2966329750099304E-2</v>
      </c>
      <c r="L210" s="47">
        <v>1.4399422693494479E-2</v>
      </c>
      <c r="M210" s="47">
        <v>-2.4669326616531873E-2</v>
      </c>
      <c r="N210" s="47">
        <v>3.2350716268281232E-5</v>
      </c>
      <c r="O210" s="47">
        <v>-1.0648387803443016E-2</v>
      </c>
      <c r="P210" s="47">
        <v>8.8144967894835835E-2</v>
      </c>
    </row>
    <row r="211" spans="1:16" ht="16.5" customHeight="1">
      <c r="A211" s="21" t="s">
        <v>549</v>
      </c>
      <c r="C211" s="25" t="s">
        <v>9</v>
      </c>
      <c r="D211" s="47">
        <v>0.10801527248477938</v>
      </c>
      <c r="E211" s="47">
        <v>0.11446899804845789</v>
      </c>
      <c r="F211" s="47">
        <v>0.20344194001038307</v>
      </c>
      <c r="G211" s="47">
        <v>0.29722689759348397</v>
      </c>
      <c r="H211" s="47">
        <v>0.29604489839924053</v>
      </c>
      <c r="I211" s="47">
        <v>7.8379586572696391E-2</v>
      </c>
      <c r="J211" s="47">
        <v>6.6288100062698918E-2</v>
      </c>
      <c r="K211" s="47">
        <v>-9.0188092577363488E-2</v>
      </c>
      <c r="L211" s="47">
        <v>5.0973814900289849E-2</v>
      </c>
      <c r="M211" s="47">
        <v>-6.9581339357969507E-2</v>
      </c>
      <c r="N211" s="47">
        <v>-2.2201893904186365E-2</v>
      </c>
      <c r="O211" s="47">
        <v>5.329141546999816E-3</v>
      </c>
      <c r="P211" s="47">
        <v>7.1304934795538788E-2</v>
      </c>
    </row>
    <row r="212" spans="1:16"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9" t="str">
        <f>P199</f>
        <v>Source : MKG_destination - Décembre 2025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49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2" manualBreakCount="2">
    <brk id="70" min="1" max="16" man="1"/>
    <brk id="148" min="1" max="1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9503-77B5-4F27-B61E-094E6FB50C60}">
  <sheetPr>
    <tabColor rgb="FF1B4395"/>
  </sheetPr>
  <dimension ref="A1:AE138"/>
  <sheetViews>
    <sheetView view="pageBreakPreview" zoomScale="85" zoomScaleNormal="85" zoomScaleSheetLayoutView="85" workbookViewId="0">
      <selection activeCell="N17" sqref="N17"/>
    </sheetView>
  </sheetViews>
  <sheetFormatPr baseColWidth="10" defaultColWidth="10.88671875" defaultRowHeight="13.2"/>
  <cols>
    <col min="1" max="1" width="10.88671875" style="21"/>
    <col min="2" max="2" width="1.5546875" style="21" customWidth="1"/>
    <col min="3" max="3" width="35.109375" style="21" customWidth="1"/>
    <col min="4" max="15" width="8.44140625" style="22" customWidth="1"/>
    <col min="16" max="16" width="15.44140625" style="22" customWidth="1"/>
    <col min="17" max="17" width="1.5546875" style="21" customWidth="1"/>
    <col min="18" max="29" width="10" style="22" customWidth="1"/>
    <col min="30" max="257" width="10.88671875" style="21"/>
    <col min="258" max="258" width="1.5546875" style="21" customWidth="1"/>
    <col min="259" max="259" width="35.109375" style="21" customWidth="1"/>
    <col min="260" max="271" width="8.44140625" style="21" customWidth="1"/>
    <col min="272" max="272" width="15.44140625" style="21" customWidth="1"/>
    <col min="273" max="273" width="1.5546875" style="21" customWidth="1"/>
    <col min="274" max="285" width="10" style="21" customWidth="1"/>
    <col min="286" max="513" width="10.88671875" style="21"/>
    <col min="514" max="514" width="1.5546875" style="21" customWidth="1"/>
    <col min="515" max="515" width="35.109375" style="21" customWidth="1"/>
    <col min="516" max="527" width="8.44140625" style="21" customWidth="1"/>
    <col min="528" max="528" width="15.44140625" style="21" customWidth="1"/>
    <col min="529" max="529" width="1.5546875" style="21" customWidth="1"/>
    <col min="530" max="541" width="10" style="21" customWidth="1"/>
    <col min="542" max="769" width="10.88671875" style="21"/>
    <col min="770" max="770" width="1.5546875" style="21" customWidth="1"/>
    <col min="771" max="771" width="35.109375" style="21" customWidth="1"/>
    <col min="772" max="783" width="8.44140625" style="21" customWidth="1"/>
    <col min="784" max="784" width="15.44140625" style="21" customWidth="1"/>
    <col min="785" max="785" width="1.5546875" style="21" customWidth="1"/>
    <col min="786" max="797" width="10" style="21" customWidth="1"/>
    <col min="798" max="1025" width="10.88671875" style="21"/>
    <col min="1026" max="1026" width="1.5546875" style="21" customWidth="1"/>
    <col min="1027" max="1027" width="35.109375" style="21" customWidth="1"/>
    <col min="1028" max="1039" width="8.44140625" style="21" customWidth="1"/>
    <col min="1040" max="1040" width="15.44140625" style="21" customWidth="1"/>
    <col min="1041" max="1041" width="1.5546875" style="21" customWidth="1"/>
    <col min="1042" max="1053" width="10" style="21" customWidth="1"/>
    <col min="1054" max="1281" width="10.88671875" style="21"/>
    <col min="1282" max="1282" width="1.5546875" style="21" customWidth="1"/>
    <col min="1283" max="1283" width="35.109375" style="21" customWidth="1"/>
    <col min="1284" max="1295" width="8.44140625" style="21" customWidth="1"/>
    <col min="1296" max="1296" width="15.44140625" style="21" customWidth="1"/>
    <col min="1297" max="1297" width="1.5546875" style="21" customWidth="1"/>
    <col min="1298" max="1309" width="10" style="21" customWidth="1"/>
    <col min="1310" max="1537" width="10.88671875" style="21"/>
    <col min="1538" max="1538" width="1.5546875" style="21" customWidth="1"/>
    <col min="1539" max="1539" width="35.109375" style="21" customWidth="1"/>
    <col min="1540" max="1551" width="8.44140625" style="21" customWidth="1"/>
    <col min="1552" max="1552" width="15.44140625" style="21" customWidth="1"/>
    <col min="1553" max="1553" width="1.5546875" style="21" customWidth="1"/>
    <col min="1554" max="1565" width="10" style="21" customWidth="1"/>
    <col min="1566" max="1793" width="10.88671875" style="21"/>
    <col min="1794" max="1794" width="1.5546875" style="21" customWidth="1"/>
    <col min="1795" max="1795" width="35.109375" style="21" customWidth="1"/>
    <col min="1796" max="1807" width="8.44140625" style="21" customWidth="1"/>
    <col min="1808" max="1808" width="15.44140625" style="21" customWidth="1"/>
    <col min="1809" max="1809" width="1.5546875" style="21" customWidth="1"/>
    <col min="1810" max="1821" width="10" style="21" customWidth="1"/>
    <col min="1822" max="2049" width="10.88671875" style="21"/>
    <col min="2050" max="2050" width="1.5546875" style="21" customWidth="1"/>
    <col min="2051" max="2051" width="35.109375" style="21" customWidth="1"/>
    <col min="2052" max="2063" width="8.44140625" style="21" customWidth="1"/>
    <col min="2064" max="2064" width="15.44140625" style="21" customWidth="1"/>
    <col min="2065" max="2065" width="1.5546875" style="21" customWidth="1"/>
    <col min="2066" max="2077" width="10" style="21" customWidth="1"/>
    <col min="2078" max="2305" width="10.88671875" style="21"/>
    <col min="2306" max="2306" width="1.5546875" style="21" customWidth="1"/>
    <col min="2307" max="2307" width="35.109375" style="21" customWidth="1"/>
    <col min="2308" max="2319" width="8.44140625" style="21" customWidth="1"/>
    <col min="2320" max="2320" width="15.44140625" style="21" customWidth="1"/>
    <col min="2321" max="2321" width="1.5546875" style="21" customWidth="1"/>
    <col min="2322" max="2333" width="10" style="21" customWidth="1"/>
    <col min="2334" max="2561" width="10.88671875" style="21"/>
    <col min="2562" max="2562" width="1.5546875" style="21" customWidth="1"/>
    <col min="2563" max="2563" width="35.109375" style="21" customWidth="1"/>
    <col min="2564" max="2575" width="8.44140625" style="21" customWidth="1"/>
    <col min="2576" max="2576" width="15.44140625" style="21" customWidth="1"/>
    <col min="2577" max="2577" width="1.5546875" style="21" customWidth="1"/>
    <col min="2578" max="2589" width="10" style="21" customWidth="1"/>
    <col min="2590" max="2817" width="10.88671875" style="21"/>
    <col min="2818" max="2818" width="1.5546875" style="21" customWidth="1"/>
    <col min="2819" max="2819" width="35.109375" style="21" customWidth="1"/>
    <col min="2820" max="2831" width="8.44140625" style="21" customWidth="1"/>
    <col min="2832" max="2832" width="15.44140625" style="21" customWidth="1"/>
    <col min="2833" max="2833" width="1.5546875" style="21" customWidth="1"/>
    <col min="2834" max="2845" width="10" style="21" customWidth="1"/>
    <col min="2846" max="3073" width="10.88671875" style="21"/>
    <col min="3074" max="3074" width="1.5546875" style="21" customWidth="1"/>
    <col min="3075" max="3075" width="35.109375" style="21" customWidth="1"/>
    <col min="3076" max="3087" width="8.44140625" style="21" customWidth="1"/>
    <col min="3088" max="3088" width="15.44140625" style="21" customWidth="1"/>
    <col min="3089" max="3089" width="1.5546875" style="21" customWidth="1"/>
    <col min="3090" max="3101" width="10" style="21" customWidth="1"/>
    <col min="3102" max="3329" width="10.88671875" style="21"/>
    <col min="3330" max="3330" width="1.5546875" style="21" customWidth="1"/>
    <col min="3331" max="3331" width="35.109375" style="21" customWidth="1"/>
    <col min="3332" max="3343" width="8.44140625" style="21" customWidth="1"/>
    <col min="3344" max="3344" width="15.44140625" style="21" customWidth="1"/>
    <col min="3345" max="3345" width="1.5546875" style="21" customWidth="1"/>
    <col min="3346" max="3357" width="10" style="21" customWidth="1"/>
    <col min="3358" max="3585" width="10.88671875" style="21"/>
    <col min="3586" max="3586" width="1.5546875" style="21" customWidth="1"/>
    <col min="3587" max="3587" width="35.109375" style="21" customWidth="1"/>
    <col min="3588" max="3599" width="8.44140625" style="21" customWidth="1"/>
    <col min="3600" max="3600" width="15.44140625" style="21" customWidth="1"/>
    <col min="3601" max="3601" width="1.5546875" style="21" customWidth="1"/>
    <col min="3602" max="3613" width="10" style="21" customWidth="1"/>
    <col min="3614" max="3841" width="10.88671875" style="21"/>
    <col min="3842" max="3842" width="1.5546875" style="21" customWidth="1"/>
    <col min="3843" max="3843" width="35.109375" style="21" customWidth="1"/>
    <col min="3844" max="3855" width="8.44140625" style="21" customWidth="1"/>
    <col min="3856" max="3856" width="15.44140625" style="21" customWidth="1"/>
    <col min="3857" max="3857" width="1.5546875" style="21" customWidth="1"/>
    <col min="3858" max="3869" width="10" style="21" customWidth="1"/>
    <col min="3870" max="4097" width="10.88671875" style="21"/>
    <col min="4098" max="4098" width="1.5546875" style="21" customWidth="1"/>
    <col min="4099" max="4099" width="35.109375" style="21" customWidth="1"/>
    <col min="4100" max="4111" width="8.44140625" style="21" customWidth="1"/>
    <col min="4112" max="4112" width="15.44140625" style="21" customWidth="1"/>
    <col min="4113" max="4113" width="1.5546875" style="21" customWidth="1"/>
    <col min="4114" max="4125" width="10" style="21" customWidth="1"/>
    <col min="4126" max="4353" width="10.88671875" style="21"/>
    <col min="4354" max="4354" width="1.5546875" style="21" customWidth="1"/>
    <col min="4355" max="4355" width="35.109375" style="21" customWidth="1"/>
    <col min="4356" max="4367" width="8.44140625" style="21" customWidth="1"/>
    <col min="4368" max="4368" width="15.44140625" style="21" customWidth="1"/>
    <col min="4369" max="4369" width="1.5546875" style="21" customWidth="1"/>
    <col min="4370" max="4381" width="10" style="21" customWidth="1"/>
    <col min="4382" max="4609" width="10.88671875" style="21"/>
    <col min="4610" max="4610" width="1.5546875" style="21" customWidth="1"/>
    <col min="4611" max="4611" width="35.109375" style="21" customWidth="1"/>
    <col min="4612" max="4623" width="8.44140625" style="21" customWidth="1"/>
    <col min="4624" max="4624" width="15.44140625" style="21" customWidth="1"/>
    <col min="4625" max="4625" width="1.5546875" style="21" customWidth="1"/>
    <col min="4626" max="4637" width="10" style="21" customWidth="1"/>
    <col min="4638" max="4865" width="10.88671875" style="21"/>
    <col min="4866" max="4866" width="1.5546875" style="21" customWidth="1"/>
    <col min="4867" max="4867" width="35.109375" style="21" customWidth="1"/>
    <col min="4868" max="4879" width="8.44140625" style="21" customWidth="1"/>
    <col min="4880" max="4880" width="15.44140625" style="21" customWidth="1"/>
    <col min="4881" max="4881" width="1.5546875" style="21" customWidth="1"/>
    <col min="4882" max="4893" width="10" style="21" customWidth="1"/>
    <col min="4894" max="5121" width="10.88671875" style="21"/>
    <col min="5122" max="5122" width="1.5546875" style="21" customWidth="1"/>
    <col min="5123" max="5123" width="35.109375" style="21" customWidth="1"/>
    <col min="5124" max="5135" width="8.44140625" style="21" customWidth="1"/>
    <col min="5136" max="5136" width="15.44140625" style="21" customWidth="1"/>
    <col min="5137" max="5137" width="1.5546875" style="21" customWidth="1"/>
    <col min="5138" max="5149" width="10" style="21" customWidth="1"/>
    <col min="5150" max="5377" width="10.88671875" style="21"/>
    <col min="5378" max="5378" width="1.5546875" style="21" customWidth="1"/>
    <col min="5379" max="5379" width="35.109375" style="21" customWidth="1"/>
    <col min="5380" max="5391" width="8.44140625" style="21" customWidth="1"/>
    <col min="5392" max="5392" width="15.44140625" style="21" customWidth="1"/>
    <col min="5393" max="5393" width="1.5546875" style="21" customWidth="1"/>
    <col min="5394" max="5405" width="10" style="21" customWidth="1"/>
    <col min="5406" max="5633" width="10.88671875" style="21"/>
    <col min="5634" max="5634" width="1.5546875" style="21" customWidth="1"/>
    <col min="5635" max="5635" width="35.109375" style="21" customWidth="1"/>
    <col min="5636" max="5647" width="8.44140625" style="21" customWidth="1"/>
    <col min="5648" max="5648" width="15.44140625" style="21" customWidth="1"/>
    <col min="5649" max="5649" width="1.5546875" style="21" customWidth="1"/>
    <col min="5650" max="5661" width="10" style="21" customWidth="1"/>
    <col min="5662" max="5889" width="10.88671875" style="21"/>
    <col min="5890" max="5890" width="1.5546875" style="21" customWidth="1"/>
    <col min="5891" max="5891" width="35.109375" style="21" customWidth="1"/>
    <col min="5892" max="5903" width="8.44140625" style="21" customWidth="1"/>
    <col min="5904" max="5904" width="15.44140625" style="21" customWidth="1"/>
    <col min="5905" max="5905" width="1.5546875" style="21" customWidth="1"/>
    <col min="5906" max="5917" width="10" style="21" customWidth="1"/>
    <col min="5918" max="6145" width="10.88671875" style="21"/>
    <col min="6146" max="6146" width="1.5546875" style="21" customWidth="1"/>
    <col min="6147" max="6147" width="35.109375" style="21" customWidth="1"/>
    <col min="6148" max="6159" width="8.44140625" style="21" customWidth="1"/>
    <col min="6160" max="6160" width="15.44140625" style="21" customWidth="1"/>
    <col min="6161" max="6161" width="1.5546875" style="21" customWidth="1"/>
    <col min="6162" max="6173" width="10" style="21" customWidth="1"/>
    <col min="6174" max="6401" width="10.88671875" style="21"/>
    <col min="6402" max="6402" width="1.5546875" style="21" customWidth="1"/>
    <col min="6403" max="6403" width="35.109375" style="21" customWidth="1"/>
    <col min="6404" max="6415" width="8.44140625" style="21" customWidth="1"/>
    <col min="6416" max="6416" width="15.44140625" style="21" customWidth="1"/>
    <col min="6417" max="6417" width="1.5546875" style="21" customWidth="1"/>
    <col min="6418" max="6429" width="10" style="21" customWidth="1"/>
    <col min="6430" max="6657" width="10.88671875" style="21"/>
    <col min="6658" max="6658" width="1.5546875" style="21" customWidth="1"/>
    <col min="6659" max="6659" width="35.109375" style="21" customWidth="1"/>
    <col min="6660" max="6671" width="8.44140625" style="21" customWidth="1"/>
    <col min="6672" max="6672" width="15.44140625" style="21" customWidth="1"/>
    <col min="6673" max="6673" width="1.5546875" style="21" customWidth="1"/>
    <col min="6674" max="6685" width="10" style="21" customWidth="1"/>
    <col min="6686" max="6913" width="10.88671875" style="21"/>
    <col min="6914" max="6914" width="1.5546875" style="21" customWidth="1"/>
    <col min="6915" max="6915" width="35.109375" style="21" customWidth="1"/>
    <col min="6916" max="6927" width="8.44140625" style="21" customWidth="1"/>
    <col min="6928" max="6928" width="15.44140625" style="21" customWidth="1"/>
    <col min="6929" max="6929" width="1.5546875" style="21" customWidth="1"/>
    <col min="6930" max="6941" width="10" style="21" customWidth="1"/>
    <col min="6942" max="7169" width="10.88671875" style="21"/>
    <col min="7170" max="7170" width="1.5546875" style="21" customWidth="1"/>
    <col min="7171" max="7171" width="35.109375" style="21" customWidth="1"/>
    <col min="7172" max="7183" width="8.44140625" style="21" customWidth="1"/>
    <col min="7184" max="7184" width="15.44140625" style="21" customWidth="1"/>
    <col min="7185" max="7185" width="1.5546875" style="21" customWidth="1"/>
    <col min="7186" max="7197" width="10" style="21" customWidth="1"/>
    <col min="7198" max="7425" width="10.88671875" style="21"/>
    <col min="7426" max="7426" width="1.5546875" style="21" customWidth="1"/>
    <col min="7427" max="7427" width="35.109375" style="21" customWidth="1"/>
    <col min="7428" max="7439" width="8.44140625" style="21" customWidth="1"/>
    <col min="7440" max="7440" width="15.44140625" style="21" customWidth="1"/>
    <col min="7441" max="7441" width="1.5546875" style="21" customWidth="1"/>
    <col min="7442" max="7453" width="10" style="21" customWidth="1"/>
    <col min="7454" max="7681" width="10.88671875" style="21"/>
    <col min="7682" max="7682" width="1.5546875" style="21" customWidth="1"/>
    <col min="7683" max="7683" width="35.109375" style="21" customWidth="1"/>
    <col min="7684" max="7695" width="8.44140625" style="21" customWidth="1"/>
    <col min="7696" max="7696" width="15.44140625" style="21" customWidth="1"/>
    <col min="7697" max="7697" width="1.5546875" style="21" customWidth="1"/>
    <col min="7698" max="7709" width="10" style="21" customWidth="1"/>
    <col min="7710" max="7937" width="10.88671875" style="21"/>
    <col min="7938" max="7938" width="1.5546875" style="21" customWidth="1"/>
    <col min="7939" max="7939" width="35.109375" style="21" customWidth="1"/>
    <col min="7940" max="7951" width="8.44140625" style="21" customWidth="1"/>
    <col min="7952" max="7952" width="15.44140625" style="21" customWidth="1"/>
    <col min="7953" max="7953" width="1.5546875" style="21" customWidth="1"/>
    <col min="7954" max="7965" width="10" style="21" customWidth="1"/>
    <col min="7966" max="8193" width="10.88671875" style="21"/>
    <col min="8194" max="8194" width="1.5546875" style="21" customWidth="1"/>
    <col min="8195" max="8195" width="35.109375" style="21" customWidth="1"/>
    <col min="8196" max="8207" width="8.44140625" style="21" customWidth="1"/>
    <col min="8208" max="8208" width="15.44140625" style="21" customWidth="1"/>
    <col min="8209" max="8209" width="1.5546875" style="21" customWidth="1"/>
    <col min="8210" max="8221" width="10" style="21" customWidth="1"/>
    <col min="8222" max="8449" width="10.88671875" style="21"/>
    <col min="8450" max="8450" width="1.5546875" style="21" customWidth="1"/>
    <col min="8451" max="8451" width="35.109375" style="21" customWidth="1"/>
    <col min="8452" max="8463" width="8.44140625" style="21" customWidth="1"/>
    <col min="8464" max="8464" width="15.44140625" style="21" customWidth="1"/>
    <col min="8465" max="8465" width="1.5546875" style="21" customWidth="1"/>
    <col min="8466" max="8477" width="10" style="21" customWidth="1"/>
    <col min="8478" max="8705" width="10.88671875" style="21"/>
    <col min="8706" max="8706" width="1.5546875" style="21" customWidth="1"/>
    <col min="8707" max="8707" width="35.109375" style="21" customWidth="1"/>
    <col min="8708" max="8719" width="8.44140625" style="21" customWidth="1"/>
    <col min="8720" max="8720" width="15.44140625" style="21" customWidth="1"/>
    <col min="8721" max="8721" width="1.5546875" style="21" customWidth="1"/>
    <col min="8722" max="8733" width="10" style="21" customWidth="1"/>
    <col min="8734" max="8961" width="10.88671875" style="21"/>
    <col min="8962" max="8962" width="1.5546875" style="21" customWidth="1"/>
    <col min="8963" max="8963" width="35.109375" style="21" customWidth="1"/>
    <col min="8964" max="8975" width="8.44140625" style="21" customWidth="1"/>
    <col min="8976" max="8976" width="15.44140625" style="21" customWidth="1"/>
    <col min="8977" max="8977" width="1.5546875" style="21" customWidth="1"/>
    <col min="8978" max="8989" width="10" style="21" customWidth="1"/>
    <col min="8990" max="9217" width="10.88671875" style="21"/>
    <col min="9218" max="9218" width="1.5546875" style="21" customWidth="1"/>
    <col min="9219" max="9219" width="35.109375" style="21" customWidth="1"/>
    <col min="9220" max="9231" width="8.44140625" style="21" customWidth="1"/>
    <col min="9232" max="9232" width="15.44140625" style="21" customWidth="1"/>
    <col min="9233" max="9233" width="1.5546875" style="21" customWidth="1"/>
    <col min="9234" max="9245" width="10" style="21" customWidth="1"/>
    <col min="9246" max="9473" width="10.88671875" style="21"/>
    <col min="9474" max="9474" width="1.5546875" style="21" customWidth="1"/>
    <col min="9475" max="9475" width="35.109375" style="21" customWidth="1"/>
    <col min="9476" max="9487" width="8.44140625" style="21" customWidth="1"/>
    <col min="9488" max="9488" width="15.44140625" style="21" customWidth="1"/>
    <col min="9489" max="9489" width="1.5546875" style="21" customWidth="1"/>
    <col min="9490" max="9501" width="10" style="21" customWidth="1"/>
    <col min="9502" max="9729" width="10.88671875" style="21"/>
    <col min="9730" max="9730" width="1.5546875" style="21" customWidth="1"/>
    <col min="9731" max="9731" width="35.109375" style="21" customWidth="1"/>
    <col min="9732" max="9743" width="8.44140625" style="21" customWidth="1"/>
    <col min="9744" max="9744" width="15.44140625" style="21" customWidth="1"/>
    <col min="9745" max="9745" width="1.5546875" style="21" customWidth="1"/>
    <col min="9746" max="9757" width="10" style="21" customWidth="1"/>
    <col min="9758" max="9985" width="10.88671875" style="21"/>
    <col min="9986" max="9986" width="1.5546875" style="21" customWidth="1"/>
    <col min="9987" max="9987" width="35.109375" style="21" customWidth="1"/>
    <col min="9988" max="9999" width="8.44140625" style="21" customWidth="1"/>
    <col min="10000" max="10000" width="15.44140625" style="21" customWidth="1"/>
    <col min="10001" max="10001" width="1.5546875" style="21" customWidth="1"/>
    <col min="10002" max="10013" width="10" style="21" customWidth="1"/>
    <col min="10014" max="10241" width="10.88671875" style="21"/>
    <col min="10242" max="10242" width="1.5546875" style="21" customWidth="1"/>
    <col min="10243" max="10243" width="35.109375" style="21" customWidth="1"/>
    <col min="10244" max="10255" width="8.44140625" style="21" customWidth="1"/>
    <col min="10256" max="10256" width="15.44140625" style="21" customWidth="1"/>
    <col min="10257" max="10257" width="1.5546875" style="21" customWidth="1"/>
    <col min="10258" max="10269" width="10" style="21" customWidth="1"/>
    <col min="10270" max="10497" width="10.88671875" style="21"/>
    <col min="10498" max="10498" width="1.5546875" style="21" customWidth="1"/>
    <col min="10499" max="10499" width="35.109375" style="21" customWidth="1"/>
    <col min="10500" max="10511" width="8.44140625" style="21" customWidth="1"/>
    <col min="10512" max="10512" width="15.44140625" style="21" customWidth="1"/>
    <col min="10513" max="10513" width="1.5546875" style="21" customWidth="1"/>
    <col min="10514" max="10525" width="10" style="21" customWidth="1"/>
    <col min="10526" max="10753" width="10.88671875" style="21"/>
    <col min="10754" max="10754" width="1.5546875" style="21" customWidth="1"/>
    <col min="10755" max="10755" width="35.109375" style="21" customWidth="1"/>
    <col min="10756" max="10767" width="8.44140625" style="21" customWidth="1"/>
    <col min="10768" max="10768" width="15.44140625" style="21" customWidth="1"/>
    <col min="10769" max="10769" width="1.5546875" style="21" customWidth="1"/>
    <col min="10770" max="10781" width="10" style="21" customWidth="1"/>
    <col min="10782" max="11009" width="10.88671875" style="21"/>
    <col min="11010" max="11010" width="1.5546875" style="21" customWidth="1"/>
    <col min="11011" max="11011" width="35.109375" style="21" customWidth="1"/>
    <col min="11012" max="11023" width="8.44140625" style="21" customWidth="1"/>
    <col min="11024" max="11024" width="15.44140625" style="21" customWidth="1"/>
    <col min="11025" max="11025" width="1.5546875" style="21" customWidth="1"/>
    <col min="11026" max="11037" width="10" style="21" customWidth="1"/>
    <col min="11038" max="11265" width="10.88671875" style="21"/>
    <col min="11266" max="11266" width="1.5546875" style="21" customWidth="1"/>
    <col min="11267" max="11267" width="35.109375" style="21" customWidth="1"/>
    <col min="11268" max="11279" width="8.44140625" style="21" customWidth="1"/>
    <col min="11280" max="11280" width="15.44140625" style="21" customWidth="1"/>
    <col min="11281" max="11281" width="1.5546875" style="21" customWidth="1"/>
    <col min="11282" max="11293" width="10" style="21" customWidth="1"/>
    <col min="11294" max="11521" width="10.88671875" style="21"/>
    <col min="11522" max="11522" width="1.5546875" style="21" customWidth="1"/>
    <col min="11523" max="11523" width="35.109375" style="21" customWidth="1"/>
    <col min="11524" max="11535" width="8.44140625" style="21" customWidth="1"/>
    <col min="11536" max="11536" width="15.44140625" style="21" customWidth="1"/>
    <col min="11537" max="11537" width="1.5546875" style="21" customWidth="1"/>
    <col min="11538" max="11549" width="10" style="21" customWidth="1"/>
    <col min="11550" max="11777" width="10.88671875" style="21"/>
    <col min="11778" max="11778" width="1.5546875" style="21" customWidth="1"/>
    <col min="11779" max="11779" width="35.109375" style="21" customWidth="1"/>
    <col min="11780" max="11791" width="8.44140625" style="21" customWidth="1"/>
    <col min="11792" max="11792" width="15.44140625" style="21" customWidth="1"/>
    <col min="11793" max="11793" width="1.5546875" style="21" customWidth="1"/>
    <col min="11794" max="11805" width="10" style="21" customWidth="1"/>
    <col min="11806" max="12033" width="10.88671875" style="21"/>
    <col min="12034" max="12034" width="1.5546875" style="21" customWidth="1"/>
    <col min="12035" max="12035" width="35.109375" style="21" customWidth="1"/>
    <col min="12036" max="12047" width="8.44140625" style="21" customWidth="1"/>
    <col min="12048" max="12048" width="15.44140625" style="21" customWidth="1"/>
    <col min="12049" max="12049" width="1.5546875" style="21" customWidth="1"/>
    <col min="12050" max="12061" width="10" style="21" customWidth="1"/>
    <col min="12062" max="12289" width="10.88671875" style="21"/>
    <col min="12290" max="12290" width="1.5546875" style="21" customWidth="1"/>
    <col min="12291" max="12291" width="35.109375" style="21" customWidth="1"/>
    <col min="12292" max="12303" width="8.44140625" style="21" customWidth="1"/>
    <col min="12304" max="12304" width="15.44140625" style="21" customWidth="1"/>
    <col min="12305" max="12305" width="1.5546875" style="21" customWidth="1"/>
    <col min="12306" max="12317" width="10" style="21" customWidth="1"/>
    <col min="12318" max="12545" width="10.88671875" style="21"/>
    <col min="12546" max="12546" width="1.5546875" style="21" customWidth="1"/>
    <col min="12547" max="12547" width="35.109375" style="21" customWidth="1"/>
    <col min="12548" max="12559" width="8.44140625" style="21" customWidth="1"/>
    <col min="12560" max="12560" width="15.44140625" style="21" customWidth="1"/>
    <col min="12561" max="12561" width="1.5546875" style="21" customWidth="1"/>
    <col min="12562" max="12573" width="10" style="21" customWidth="1"/>
    <col min="12574" max="12801" width="10.88671875" style="21"/>
    <col min="12802" max="12802" width="1.5546875" style="21" customWidth="1"/>
    <col min="12803" max="12803" width="35.109375" style="21" customWidth="1"/>
    <col min="12804" max="12815" width="8.44140625" style="21" customWidth="1"/>
    <col min="12816" max="12816" width="15.44140625" style="21" customWidth="1"/>
    <col min="12817" max="12817" width="1.5546875" style="21" customWidth="1"/>
    <col min="12818" max="12829" width="10" style="21" customWidth="1"/>
    <col min="12830" max="13057" width="10.88671875" style="21"/>
    <col min="13058" max="13058" width="1.5546875" style="21" customWidth="1"/>
    <col min="13059" max="13059" width="35.109375" style="21" customWidth="1"/>
    <col min="13060" max="13071" width="8.44140625" style="21" customWidth="1"/>
    <col min="13072" max="13072" width="15.44140625" style="21" customWidth="1"/>
    <col min="13073" max="13073" width="1.5546875" style="21" customWidth="1"/>
    <col min="13074" max="13085" width="10" style="21" customWidth="1"/>
    <col min="13086" max="13313" width="10.88671875" style="21"/>
    <col min="13314" max="13314" width="1.5546875" style="21" customWidth="1"/>
    <col min="13315" max="13315" width="35.109375" style="21" customWidth="1"/>
    <col min="13316" max="13327" width="8.44140625" style="21" customWidth="1"/>
    <col min="13328" max="13328" width="15.44140625" style="21" customWidth="1"/>
    <col min="13329" max="13329" width="1.5546875" style="21" customWidth="1"/>
    <col min="13330" max="13341" width="10" style="21" customWidth="1"/>
    <col min="13342" max="13569" width="10.88671875" style="21"/>
    <col min="13570" max="13570" width="1.5546875" style="21" customWidth="1"/>
    <col min="13571" max="13571" width="35.109375" style="21" customWidth="1"/>
    <col min="13572" max="13583" width="8.44140625" style="21" customWidth="1"/>
    <col min="13584" max="13584" width="15.44140625" style="21" customWidth="1"/>
    <col min="13585" max="13585" width="1.5546875" style="21" customWidth="1"/>
    <col min="13586" max="13597" width="10" style="21" customWidth="1"/>
    <col min="13598" max="13825" width="10.88671875" style="21"/>
    <col min="13826" max="13826" width="1.5546875" style="21" customWidth="1"/>
    <col min="13827" max="13827" width="35.109375" style="21" customWidth="1"/>
    <col min="13828" max="13839" width="8.44140625" style="21" customWidth="1"/>
    <col min="13840" max="13840" width="15.44140625" style="21" customWidth="1"/>
    <col min="13841" max="13841" width="1.5546875" style="21" customWidth="1"/>
    <col min="13842" max="13853" width="10" style="21" customWidth="1"/>
    <col min="13854" max="14081" width="10.88671875" style="21"/>
    <col min="14082" max="14082" width="1.5546875" style="21" customWidth="1"/>
    <col min="14083" max="14083" width="35.109375" style="21" customWidth="1"/>
    <col min="14084" max="14095" width="8.44140625" style="21" customWidth="1"/>
    <col min="14096" max="14096" width="15.44140625" style="21" customWidth="1"/>
    <col min="14097" max="14097" width="1.5546875" style="21" customWidth="1"/>
    <col min="14098" max="14109" width="10" style="21" customWidth="1"/>
    <col min="14110" max="14337" width="10.88671875" style="21"/>
    <col min="14338" max="14338" width="1.5546875" style="21" customWidth="1"/>
    <col min="14339" max="14339" width="35.109375" style="21" customWidth="1"/>
    <col min="14340" max="14351" width="8.44140625" style="21" customWidth="1"/>
    <col min="14352" max="14352" width="15.44140625" style="21" customWidth="1"/>
    <col min="14353" max="14353" width="1.5546875" style="21" customWidth="1"/>
    <col min="14354" max="14365" width="10" style="21" customWidth="1"/>
    <col min="14366" max="14593" width="10.88671875" style="21"/>
    <col min="14594" max="14594" width="1.5546875" style="21" customWidth="1"/>
    <col min="14595" max="14595" width="35.109375" style="21" customWidth="1"/>
    <col min="14596" max="14607" width="8.44140625" style="21" customWidth="1"/>
    <col min="14608" max="14608" width="15.44140625" style="21" customWidth="1"/>
    <col min="14609" max="14609" width="1.5546875" style="21" customWidth="1"/>
    <col min="14610" max="14621" width="10" style="21" customWidth="1"/>
    <col min="14622" max="14849" width="10.88671875" style="21"/>
    <col min="14850" max="14850" width="1.5546875" style="21" customWidth="1"/>
    <col min="14851" max="14851" width="35.109375" style="21" customWidth="1"/>
    <col min="14852" max="14863" width="8.44140625" style="21" customWidth="1"/>
    <col min="14864" max="14864" width="15.44140625" style="21" customWidth="1"/>
    <col min="14865" max="14865" width="1.5546875" style="21" customWidth="1"/>
    <col min="14866" max="14877" width="10" style="21" customWidth="1"/>
    <col min="14878" max="15105" width="10.88671875" style="21"/>
    <col min="15106" max="15106" width="1.5546875" style="21" customWidth="1"/>
    <col min="15107" max="15107" width="35.109375" style="21" customWidth="1"/>
    <col min="15108" max="15119" width="8.44140625" style="21" customWidth="1"/>
    <col min="15120" max="15120" width="15.44140625" style="21" customWidth="1"/>
    <col min="15121" max="15121" width="1.5546875" style="21" customWidth="1"/>
    <col min="15122" max="15133" width="10" style="21" customWidth="1"/>
    <col min="15134" max="15361" width="10.88671875" style="21"/>
    <col min="15362" max="15362" width="1.5546875" style="21" customWidth="1"/>
    <col min="15363" max="15363" width="35.109375" style="21" customWidth="1"/>
    <col min="15364" max="15375" width="8.44140625" style="21" customWidth="1"/>
    <col min="15376" max="15376" width="15.44140625" style="21" customWidth="1"/>
    <col min="15377" max="15377" width="1.5546875" style="21" customWidth="1"/>
    <col min="15378" max="15389" width="10" style="21" customWidth="1"/>
    <col min="15390" max="15617" width="10.88671875" style="21"/>
    <col min="15618" max="15618" width="1.5546875" style="21" customWidth="1"/>
    <col min="15619" max="15619" width="35.109375" style="21" customWidth="1"/>
    <col min="15620" max="15631" width="8.44140625" style="21" customWidth="1"/>
    <col min="15632" max="15632" width="15.44140625" style="21" customWidth="1"/>
    <col min="15633" max="15633" width="1.5546875" style="21" customWidth="1"/>
    <col min="15634" max="15645" width="10" style="21" customWidth="1"/>
    <col min="15646" max="15873" width="10.88671875" style="21"/>
    <col min="15874" max="15874" width="1.5546875" style="21" customWidth="1"/>
    <col min="15875" max="15875" width="35.109375" style="21" customWidth="1"/>
    <col min="15876" max="15887" width="8.44140625" style="21" customWidth="1"/>
    <col min="15888" max="15888" width="15.44140625" style="21" customWidth="1"/>
    <col min="15889" max="15889" width="1.5546875" style="21" customWidth="1"/>
    <col min="15890" max="15901" width="10" style="21" customWidth="1"/>
    <col min="15902" max="16129" width="10.88671875" style="21"/>
    <col min="16130" max="16130" width="1.5546875" style="21" customWidth="1"/>
    <col min="16131" max="16131" width="35.109375" style="21" customWidth="1"/>
    <col min="16132" max="16143" width="8.44140625" style="21" customWidth="1"/>
    <col min="16144" max="16144" width="15.44140625" style="21" customWidth="1"/>
    <col min="16145" max="16145" width="1.5546875" style="21" customWidth="1"/>
    <col min="16146" max="16157" width="10" style="21" customWidth="1"/>
    <col min="16158" max="16384" width="10.88671875" style="21"/>
  </cols>
  <sheetData>
    <row r="1" spans="1:31" ht="24"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31" ht="24"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4" spans="1:31" ht="24"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31" ht="24.6">
      <c r="B5" s="43" t="s">
        <v>37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31" ht="24">
      <c r="C6" s="45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3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</row>
    <row r="8" spans="1:31" ht="16.5" customHeight="1">
      <c r="A8" s="21" t="s">
        <v>197</v>
      </c>
      <c r="C8" s="18" t="s">
        <v>4</v>
      </c>
      <c r="D8" s="19">
        <v>0.4928485106043905</v>
      </c>
      <c r="E8" s="19">
        <v>0.55728603846985092</v>
      </c>
      <c r="F8" s="19">
        <v>0.57800985798643312</v>
      </c>
      <c r="G8" s="19">
        <v>0.71011786518341946</v>
      </c>
      <c r="H8" s="19">
        <v>0.70055146161729542</v>
      </c>
      <c r="I8" s="19">
        <v>0.78974993060637411</v>
      </c>
      <c r="J8" s="19">
        <v>0.6446970085689363</v>
      </c>
      <c r="K8" s="19">
        <v>0.48308571289050578</v>
      </c>
      <c r="L8" s="19">
        <v>0.68147815469256567</v>
      </c>
      <c r="M8" s="19">
        <v>0.70674930457273921</v>
      </c>
      <c r="N8" s="19">
        <v>0.61412002017145739</v>
      </c>
      <c r="O8" s="19">
        <v>0.64157706093189959</v>
      </c>
      <c r="P8" s="19">
        <v>0.63340995003677392</v>
      </c>
    </row>
    <row r="9" spans="1:31" ht="16.5" customHeight="1">
      <c r="A9" s="21" t="s">
        <v>198</v>
      </c>
      <c r="C9" s="18" t="s">
        <v>5</v>
      </c>
      <c r="D9" s="20">
        <v>75.296499226981211</v>
      </c>
      <c r="E9" s="20">
        <v>77.234232031837024</v>
      </c>
      <c r="F9" s="20">
        <v>77.11026861570204</v>
      </c>
      <c r="G9" s="20">
        <v>78.326371081292777</v>
      </c>
      <c r="H9" s="20">
        <v>81.355339630137578</v>
      </c>
      <c r="I9" s="20">
        <v>104.14551589409528</v>
      </c>
      <c r="J9" s="20">
        <v>77.32337404617175</v>
      </c>
      <c r="K9" s="20">
        <v>64.379992904368095</v>
      </c>
      <c r="L9" s="20">
        <v>96.643579224246224</v>
      </c>
      <c r="M9" s="20">
        <v>91.476113801831588</v>
      </c>
      <c r="N9" s="20">
        <v>86.857101112148953</v>
      </c>
      <c r="O9" s="20">
        <v>82.713052806786436</v>
      </c>
      <c r="P9" s="46">
        <v>83.813723193800072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D9" s="22"/>
      <c r="AE9" s="22"/>
    </row>
    <row r="10" spans="1:31" ht="16.5" customHeight="1">
      <c r="A10" s="21" t="s">
        <v>199</v>
      </c>
      <c r="C10" s="18" t="s">
        <v>6</v>
      </c>
      <c r="D10" s="20">
        <v>37.109767497742332</v>
      </c>
      <c r="E10" s="20">
        <v>43.041559203283718</v>
      </c>
      <c r="F10" s="20">
        <v>44.570495411857642</v>
      </c>
      <c r="G10" s="20">
        <v>55.620955419811942</v>
      </c>
      <c r="H10" s="20">
        <v>56.99360208826436</v>
      </c>
      <c r="I10" s="20">
        <v>82.248913950326781</v>
      </c>
      <c r="J10" s="20">
        <v>49.850147940023859</v>
      </c>
      <c r="K10" s="20">
        <v>31.101054768092368</v>
      </c>
      <c r="L10" s="20">
        <v>65.860488032624104</v>
      </c>
      <c r="M10" s="20">
        <v>64.650679814461228</v>
      </c>
      <c r="N10" s="20">
        <v>53.340684687027235</v>
      </c>
      <c r="O10" s="20">
        <v>53.066797320483055</v>
      </c>
      <c r="P10" s="46">
        <v>53.088446220580899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31" ht="6" customHeight="1"/>
    <row r="12" spans="1:31" ht="6" customHeight="1">
      <c r="D12" s="23"/>
      <c r="E12" s="23"/>
      <c r="F12" s="23"/>
      <c r="G12" s="23"/>
      <c r="H12" s="23"/>
      <c r="I12" s="23"/>
      <c r="J12" s="23"/>
    </row>
    <row r="13" spans="1:31" ht="16.5" customHeight="1">
      <c r="C13" s="24" t="s">
        <v>64</v>
      </c>
    </row>
    <row r="14" spans="1:31" ht="16.5" customHeight="1">
      <c r="A14" s="21" t="s">
        <v>200</v>
      </c>
      <c r="C14" s="25" t="s">
        <v>7</v>
      </c>
      <c r="D14" s="26">
        <v>-3.1820856434797484</v>
      </c>
      <c r="E14" s="26">
        <v>1.7160259449110149</v>
      </c>
      <c r="F14" s="26">
        <v>-7.1555804987555423</v>
      </c>
      <c r="G14" s="26">
        <v>6.0306972596430031</v>
      </c>
      <c r="H14" s="26">
        <v>3.7509378786782177</v>
      </c>
      <c r="I14" s="26">
        <v>15.341264437179614</v>
      </c>
      <c r="J14" s="26">
        <v>6.8697203533964473</v>
      </c>
      <c r="K14" s="26">
        <v>-4.1373769083682674</v>
      </c>
      <c r="L14" s="26">
        <v>-0.67719713790429514</v>
      </c>
      <c r="M14" s="26">
        <v>-2.2546340045486057</v>
      </c>
      <c r="N14" s="26">
        <v>-1.2506303580433697</v>
      </c>
      <c r="O14" s="26">
        <v>8.1697113637965622</v>
      </c>
      <c r="P14" s="26">
        <v>1.9764570379590451</v>
      </c>
    </row>
    <row r="15" spans="1:31" ht="16.5" customHeight="1">
      <c r="A15" s="21" t="s">
        <v>201</v>
      </c>
      <c r="C15" s="25" t="s">
        <v>8</v>
      </c>
      <c r="D15" s="47">
        <v>-3.0010489450845057E-2</v>
      </c>
      <c r="E15" s="47">
        <v>-1.4463048108300458E-2</v>
      </c>
      <c r="F15" s="47">
        <v>-8.0127030113274489E-2</v>
      </c>
      <c r="G15" s="47">
        <v>-4.6157549960890276E-2</v>
      </c>
      <c r="H15" s="47">
        <v>-8.2281665795675529E-2</v>
      </c>
      <c r="I15" s="47">
        <v>0.1183292430091869</v>
      </c>
      <c r="J15" s="47">
        <v>-0.3113631392856534</v>
      </c>
      <c r="K15" s="47">
        <v>-0.48036107545935203</v>
      </c>
      <c r="L15" s="47">
        <v>3.1293514730383887E-3</v>
      </c>
      <c r="M15" s="47">
        <v>-3.828683119718046E-2</v>
      </c>
      <c r="N15" s="47">
        <v>6.3932479518453711E-3</v>
      </c>
      <c r="O15" s="47">
        <v>7.1667962828714016E-2</v>
      </c>
      <c r="P15" s="47">
        <v>-8.0503064135418967E-2</v>
      </c>
    </row>
    <row r="16" spans="1:31" ht="16.5" customHeight="1">
      <c r="A16" s="21" t="s">
        <v>202</v>
      </c>
      <c r="C16" s="25" t="s">
        <v>9</v>
      </c>
      <c r="D16" s="47">
        <v>-8.8839723436100027E-2</v>
      </c>
      <c r="E16" s="47">
        <v>1.6848306483603359E-2</v>
      </c>
      <c r="F16" s="47">
        <v>-0.18145974302974199</v>
      </c>
      <c r="G16" s="47">
        <v>4.236566679654441E-2</v>
      </c>
      <c r="H16" s="47">
        <v>-3.036483350308028E-2</v>
      </c>
      <c r="I16" s="47">
        <v>0.3879438800259194</v>
      </c>
      <c r="J16" s="47">
        <v>-0.22923216255969492</v>
      </c>
      <c r="K16" s="47">
        <v>-0.52135455848288148</v>
      </c>
      <c r="L16" s="47">
        <v>-6.7408439694631728E-3</v>
      </c>
      <c r="M16" s="47">
        <v>-6.8018411647521759E-2</v>
      </c>
      <c r="N16" s="47">
        <v>-1.3692501725609652E-2</v>
      </c>
      <c r="O16" s="47">
        <v>0.22804466423506087</v>
      </c>
      <c r="P16" s="47">
        <v>-5.0887487280809718E-2</v>
      </c>
    </row>
    <row r="17" spans="1:3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599</v>
      </c>
    </row>
    <row r="18" spans="1:31">
      <c r="C18" s="30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52"/>
    </row>
    <row r="19" spans="1:31"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52"/>
    </row>
    <row r="20" spans="1:3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</row>
    <row r="21" spans="1:31" ht="16.5" customHeight="1">
      <c r="A21" s="21" t="s">
        <v>203</v>
      </c>
      <c r="C21" s="18" t="s">
        <v>4</v>
      </c>
      <c r="D21" s="19">
        <v>0.47822457988648587</v>
      </c>
      <c r="E21" s="19">
        <v>0.49164385154490969</v>
      </c>
      <c r="F21" s="19">
        <v>0.59663014890919752</v>
      </c>
      <c r="G21" s="19">
        <v>0.65900838449858057</v>
      </c>
      <c r="H21" s="19">
        <v>0.65506574564965458</v>
      </c>
      <c r="I21" s="19">
        <v>0.7741125282441037</v>
      </c>
      <c r="J21" s="19">
        <v>0.61537696079318271</v>
      </c>
      <c r="K21" s="19">
        <v>0.43219426575830777</v>
      </c>
      <c r="L21" s="19">
        <v>0.68275439506056468</v>
      </c>
      <c r="M21" s="19">
        <v>0.72101188250636072</v>
      </c>
      <c r="N21" s="19">
        <v>0.61399027222683056</v>
      </c>
      <c r="O21" s="19">
        <v>0.61811114283872037</v>
      </c>
      <c r="P21" s="19">
        <v>0.61236279697266272</v>
      </c>
    </row>
    <row r="22" spans="1:31" ht="16.5" customHeight="1">
      <c r="A22" s="21" t="s">
        <v>204</v>
      </c>
      <c r="C22" s="18" t="s">
        <v>5</v>
      </c>
      <c r="D22" s="20">
        <v>102.39813025759767</v>
      </c>
      <c r="E22" s="20">
        <v>98.760980207549451</v>
      </c>
      <c r="F22" s="20">
        <v>100.75213005678665</v>
      </c>
      <c r="G22" s="20">
        <v>98.039320106548928</v>
      </c>
      <c r="H22" s="20">
        <v>109.25757808582215</v>
      </c>
      <c r="I22" s="20">
        <v>135.11641688854647</v>
      </c>
      <c r="J22" s="20">
        <v>94.241911578923194</v>
      </c>
      <c r="K22" s="20">
        <v>70.391946456490743</v>
      </c>
      <c r="L22" s="20">
        <v>126.61527827514497</v>
      </c>
      <c r="M22" s="20">
        <v>115.78782704913108</v>
      </c>
      <c r="N22" s="20">
        <v>113.27780041969234</v>
      </c>
      <c r="O22" s="20">
        <v>102.38633009838273</v>
      </c>
      <c r="P22" s="46">
        <v>107.5740329661857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D22" s="22"/>
      <c r="AE22" s="22"/>
    </row>
    <row r="23" spans="1:31" ht="16.5" customHeight="1">
      <c r="A23" s="21" t="s">
        <v>205</v>
      </c>
      <c r="C23" s="18" t="s">
        <v>6</v>
      </c>
      <c r="D23" s="20">
        <v>48.969302823601303</v>
      </c>
      <c r="E23" s="20">
        <v>48.555228691590209</v>
      </c>
      <c r="F23" s="20">
        <v>60.111758358699454</v>
      </c>
      <c r="G23" s="20">
        <v>64.608733960756012</v>
      </c>
      <c r="H23" s="20">
        <v>71.570896856664447</v>
      </c>
      <c r="I23" s="20">
        <v>104.59531108487704</v>
      </c>
      <c r="J23" s="20">
        <v>57.994301126777607</v>
      </c>
      <c r="K23" s="20">
        <v>30.422995614061129</v>
      </c>
      <c r="L23" s="20">
        <v>86.447137724171654</v>
      </c>
      <c r="M23" s="20">
        <v>83.484399152014916</v>
      </c>
      <c r="N23" s="20">
        <v>69.551467516943475</v>
      </c>
      <c r="O23" s="20">
        <v>63.286131508173824</v>
      </c>
      <c r="P23" s="46">
        <v>65.874335708802903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31" ht="6" customHeight="1"/>
    <row r="25" spans="1:31" ht="6" customHeight="1">
      <c r="D25" s="23"/>
      <c r="E25" s="23"/>
      <c r="F25" s="23"/>
      <c r="G25" s="23"/>
      <c r="H25" s="23"/>
      <c r="I25" s="23"/>
      <c r="J25" s="23"/>
    </row>
    <row r="26" spans="1:31" ht="16.5" customHeight="1">
      <c r="C26" s="24" t="s">
        <v>64</v>
      </c>
    </row>
    <row r="27" spans="1:31" ht="16.5" customHeight="1">
      <c r="A27" s="21" t="s">
        <v>206</v>
      </c>
      <c r="C27" s="25" t="s">
        <v>7</v>
      </c>
      <c r="D27" s="26">
        <v>-6.2563662015779622</v>
      </c>
      <c r="E27" s="26">
        <v>-3.3137887712759886</v>
      </c>
      <c r="F27" s="26">
        <v>-5.6414588959207368</v>
      </c>
      <c r="G27" s="26">
        <v>2.3250633122167907</v>
      </c>
      <c r="H27" s="26">
        <v>1.7907375434752959</v>
      </c>
      <c r="I27" s="26">
        <v>13.265858817751109</v>
      </c>
      <c r="J27" s="26">
        <v>6.0308526233730175</v>
      </c>
      <c r="K27" s="26">
        <v>-4.93289889197146</v>
      </c>
      <c r="L27" s="26">
        <v>-8.5169974756171829E-2</v>
      </c>
      <c r="M27" s="26">
        <v>1.9642470010814317</v>
      </c>
      <c r="N27" s="26">
        <v>-1.3422964482675215</v>
      </c>
      <c r="O27" s="26">
        <v>5.4733225775650212</v>
      </c>
      <c r="P27" s="26">
        <v>0.88694715646333577</v>
      </c>
    </row>
    <row r="28" spans="1:31" ht="16.5" customHeight="1">
      <c r="A28" s="21" t="s">
        <v>207</v>
      </c>
      <c r="C28" s="25" t="s">
        <v>8</v>
      </c>
      <c r="D28" s="47">
        <v>-1.3723002490576008E-2</v>
      </c>
      <c r="E28" s="47">
        <v>-7.0149720490588763E-3</v>
      </c>
      <c r="F28" s="47">
        <v>-5.254768697189427E-2</v>
      </c>
      <c r="G28" s="47">
        <v>-5.621056983385786E-2</v>
      </c>
      <c r="H28" s="47">
        <v>-5.2557459408333451E-2</v>
      </c>
      <c r="I28" s="47">
        <v>3.2687304711208842E-2</v>
      </c>
      <c r="J28" s="47">
        <v>-0.27771532263458798</v>
      </c>
      <c r="K28" s="47">
        <v>-0.5198040143775553</v>
      </c>
      <c r="L28" s="47">
        <v>-4.5514635266770243E-2</v>
      </c>
      <c r="M28" s="47">
        <v>-4.5147900564249777E-2</v>
      </c>
      <c r="N28" s="47">
        <v>-1.714407922772776E-2</v>
      </c>
      <c r="O28" s="47">
        <v>2.303449409772429E-2</v>
      </c>
      <c r="P28" s="47">
        <v>-8.3526748845004439E-2</v>
      </c>
    </row>
    <row r="29" spans="1:31" ht="16.5" customHeight="1">
      <c r="A29" s="21" t="s">
        <v>208</v>
      </c>
      <c r="C29" s="25" t="s">
        <v>9</v>
      </c>
      <c r="D29" s="47">
        <v>-0.1278251518070348</v>
      </c>
      <c r="E29" s="47">
        <v>-6.971804247836999E-2</v>
      </c>
      <c r="F29" s="47">
        <v>-0.13439526907231336</v>
      </c>
      <c r="G29" s="47">
        <v>-2.1694747198797826E-2</v>
      </c>
      <c r="H29" s="47">
        <v>-2.5929528158668225E-2</v>
      </c>
      <c r="I29" s="47">
        <v>0.24625655936042978</v>
      </c>
      <c r="J29" s="47">
        <v>-0.19923864894716059</v>
      </c>
      <c r="K29" s="47">
        <v>-0.56899703304058979</v>
      </c>
      <c r="L29" s="47">
        <v>-4.6703821481417496E-2</v>
      </c>
      <c r="M29" s="47">
        <v>-1.8406423970345864E-2</v>
      </c>
      <c r="N29" s="47">
        <v>-3.8171433042103242E-2</v>
      </c>
      <c r="O29" s="47">
        <v>0.12242422210415649</v>
      </c>
      <c r="P29" s="47">
        <v>-7.0057447531074457E-2</v>
      </c>
    </row>
    <row r="30" spans="1:3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+P17</f>
        <v>Source : MKG_destination - Décembre 2025</v>
      </c>
    </row>
    <row r="31" spans="1:31" ht="13.5" customHeight="1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31">
      <c r="D32" s="13"/>
      <c r="P32" s="48"/>
    </row>
    <row r="33" spans="1:3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</row>
    <row r="34" spans="1:31" ht="16.5" customHeight="1">
      <c r="A34" s="21" t="s">
        <v>209</v>
      </c>
      <c r="C34" s="18" t="s">
        <v>4</v>
      </c>
      <c r="D34" s="19">
        <v>0.56327940183878222</v>
      </c>
      <c r="E34" s="19">
        <v>0.53527891243298442</v>
      </c>
      <c r="F34" s="19">
        <v>0.62933308214016581</v>
      </c>
      <c r="G34" s="19">
        <v>0.72365353819958245</v>
      </c>
      <c r="H34" s="19">
        <v>0.73171294294034539</v>
      </c>
      <c r="I34" s="19">
        <v>0.83694590900214805</v>
      </c>
      <c r="J34" s="19">
        <v>0.72668698587487301</v>
      </c>
      <c r="K34" s="19">
        <v>0.51655140617796225</v>
      </c>
      <c r="L34" s="19">
        <v>0.7611722107542892</v>
      </c>
      <c r="M34" s="19">
        <v>0.76696416293977832</v>
      </c>
      <c r="N34" s="19">
        <v>0.65116483101176981</v>
      </c>
      <c r="O34" s="19">
        <v>0.6595421503743083</v>
      </c>
      <c r="P34" s="19">
        <v>0.67598715004794541</v>
      </c>
    </row>
    <row r="35" spans="1:31" ht="16.5" customHeight="1">
      <c r="A35" s="21" t="s">
        <v>210</v>
      </c>
      <c r="C35" s="18" t="s">
        <v>5</v>
      </c>
      <c r="D35" s="20">
        <v>143.39201186712543</v>
      </c>
      <c r="E35" s="20">
        <v>142.25064502554252</v>
      </c>
      <c r="F35" s="20">
        <v>143.26764832841533</v>
      </c>
      <c r="G35" s="20">
        <v>134.94300004376751</v>
      </c>
      <c r="H35" s="20">
        <v>148.58007673969581</v>
      </c>
      <c r="I35" s="20">
        <v>178.16312310950104</v>
      </c>
      <c r="J35" s="20">
        <v>124.2128424429722</v>
      </c>
      <c r="K35" s="20">
        <v>98.424486820316091</v>
      </c>
      <c r="L35" s="20">
        <v>164.39349674515637</v>
      </c>
      <c r="M35" s="20">
        <v>154.03734385671902</v>
      </c>
      <c r="N35" s="20">
        <v>150.44165017048928</v>
      </c>
      <c r="O35" s="20">
        <v>140.16298963067013</v>
      </c>
      <c r="P35" s="46">
        <v>145.09955748231255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D35" s="22"/>
      <c r="AE35" s="22"/>
    </row>
    <row r="36" spans="1:31" ht="16.5" customHeight="1">
      <c r="A36" s="21" t="s">
        <v>211</v>
      </c>
      <c r="C36" s="18" t="s">
        <v>6</v>
      </c>
      <c r="D36" s="20">
        <v>80.769766672973958</v>
      </c>
      <c r="E36" s="20">
        <v>76.143770562162928</v>
      </c>
      <c r="F36" s="20">
        <v>90.163070693494987</v>
      </c>
      <c r="G36" s="20">
        <v>97.65197943693876</v>
      </c>
      <c r="H36" s="20">
        <v>108.71796521350518</v>
      </c>
      <c r="I36" s="20">
        <v>149.11289702154295</v>
      </c>
      <c r="J36" s="20">
        <v>90.263856081833978</v>
      </c>
      <c r="K36" s="20">
        <v>50.84130706937858</v>
      </c>
      <c r="L36" s="20">
        <v>125.13176135113871</v>
      </c>
      <c r="M36" s="20">
        <v>118.14112249253532</v>
      </c>
      <c r="N36" s="20">
        <v>97.962311710398438</v>
      </c>
      <c r="O36" s="20">
        <v>92.443399583904068</v>
      </c>
      <c r="P36" s="46">
        <v>98.085436335686495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31" ht="6" customHeight="1"/>
    <row r="38" spans="1:31" ht="6" customHeight="1">
      <c r="D38" s="23"/>
      <c r="E38" s="23"/>
      <c r="F38" s="23"/>
      <c r="G38" s="23"/>
      <c r="H38" s="23"/>
      <c r="I38" s="23"/>
      <c r="J38" s="23"/>
    </row>
    <row r="39" spans="1:31" ht="16.5" customHeight="1">
      <c r="C39" s="24" t="s">
        <v>64</v>
      </c>
    </row>
    <row r="40" spans="1:31" ht="16.5" customHeight="1">
      <c r="A40" s="21" t="s">
        <v>212</v>
      </c>
      <c r="C40" s="25" t="s">
        <v>7</v>
      </c>
      <c r="D40" s="26">
        <v>0.9384455526440294</v>
      </c>
      <c r="E40" s="26">
        <v>-1.3460700722521479</v>
      </c>
      <c r="F40" s="26">
        <v>-5.4582116375016865</v>
      </c>
      <c r="G40" s="26">
        <v>4.2299026068320478</v>
      </c>
      <c r="H40" s="26">
        <v>4.6310340775585264</v>
      </c>
      <c r="I40" s="26">
        <v>14.176634246171494</v>
      </c>
      <c r="J40" s="26">
        <v>10.873823327331078</v>
      </c>
      <c r="K40" s="26">
        <v>-7.1819513917145468</v>
      </c>
      <c r="L40" s="26">
        <v>1.6626425037112313</v>
      </c>
      <c r="M40" s="26">
        <v>1.6866021092094452</v>
      </c>
      <c r="N40" s="26">
        <v>-1.5294704022744576</v>
      </c>
      <c r="O40" s="26">
        <v>5.0166718947078026</v>
      </c>
      <c r="P40" s="26">
        <v>2.3711139415203641</v>
      </c>
    </row>
    <row r="41" spans="1:31" ht="16.5" customHeight="1">
      <c r="A41" s="21" t="s">
        <v>213</v>
      </c>
      <c r="C41" s="25" t="s">
        <v>8</v>
      </c>
      <c r="D41" s="47">
        <v>-8.9985344880583185E-3</v>
      </c>
      <c r="E41" s="47">
        <v>4.386140878811684E-2</v>
      </c>
      <c r="F41" s="47">
        <v>2.0439715777928802E-2</v>
      </c>
      <c r="G41" s="47">
        <v>-5.6087968704916835E-2</v>
      </c>
      <c r="H41" s="47">
        <v>-3.1872630240801558E-2</v>
      </c>
      <c r="I41" s="47">
        <v>8.7127179288182921E-2</v>
      </c>
      <c r="J41" s="47">
        <v>-0.31194038233317711</v>
      </c>
      <c r="K41" s="47">
        <v>-0.52165964086735495</v>
      </c>
      <c r="L41" s="47">
        <v>-2.7740783250780221E-2</v>
      </c>
      <c r="M41" s="47">
        <v>-1.9560932214889304E-2</v>
      </c>
      <c r="N41" s="47">
        <v>-7.3198982338867902E-3</v>
      </c>
      <c r="O41" s="47">
        <v>3.2473304918614332E-2</v>
      </c>
      <c r="P41" s="47">
        <v>-7.6700008964662114E-2</v>
      </c>
    </row>
    <row r="42" spans="1:31" ht="16.5" customHeight="1">
      <c r="A42" s="21" t="s">
        <v>214</v>
      </c>
      <c r="C42" s="25" t="s">
        <v>9</v>
      </c>
      <c r="D42" s="47">
        <v>7.7916695779842726E-3</v>
      </c>
      <c r="E42" s="47">
        <v>1.8255263937946076E-2</v>
      </c>
      <c r="F42" s="47">
        <v>-6.0999853690921979E-2</v>
      </c>
      <c r="G42" s="47">
        <v>2.510835452206317E-3</v>
      </c>
      <c r="H42" s="47">
        <v>3.3540468959749825E-2</v>
      </c>
      <c r="I42" s="47">
        <v>0.30882248136010126</v>
      </c>
      <c r="J42" s="47">
        <v>-0.19086499073020857</v>
      </c>
      <c r="K42" s="47">
        <v>-0.58004827107753965</v>
      </c>
      <c r="L42" s="47">
        <v>-6.0292978135866315E-3</v>
      </c>
      <c r="M42" s="47">
        <v>2.4843243645291668E-3</v>
      </c>
      <c r="N42" s="47">
        <v>-3.0101098813445581E-2</v>
      </c>
      <c r="O42" s="47">
        <v>0.11747147753430554</v>
      </c>
      <c r="P42" s="47">
        <v>-4.3136771236114702E-2</v>
      </c>
    </row>
    <row r="43" spans="1:3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+P30</f>
        <v>Source : MKG_destination - Décembre 2025</v>
      </c>
    </row>
    <row r="44" spans="1:31">
      <c r="P44" s="48"/>
    </row>
    <row r="45" spans="1:31">
      <c r="P45" s="48"/>
    </row>
    <row r="46" spans="1:31" ht="48" customHeight="1">
      <c r="C46" s="15" t="s">
        <v>41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</row>
    <row r="47" spans="1:31" ht="16.5" customHeight="1">
      <c r="A47" s="21" t="s">
        <v>215</v>
      </c>
      <c r="C47" s="18" t="s">
        <v>4</v>
      </c>
      <c r="D47" s="19">
        <v>0.55438260980429654</v>
      </c>
      <c r="E47" s="19">
        <v>0.57662797560495771</v>
      </c>
      <c r="F47" s="19">
        <v>0.63477650959637821</v>
      </c>
      <c r="G47" s="19">
        <v>0.71765511970800999</v>
      </c>
      <c r="H47" s="19">
        <v>0.75940911632286734</v>
      </c>
      <c r="I47" s="19">
        <v>0.84730841391254152</v>
      </c>
      <c r="J47" s="19">
        <v>0.72500349868322289</v>
      </c>
      <c r="K47" s="19">
        <v>0.51896894373090496</v>
      </c>
      <c r="L47" s="19">
        <v>0.79733064927544228</v>
      </c>
      <c r="M47" s="19">
        <v>0.7963656205982006</v>
      </c>
      <c r="N47" s="19">
        <v>0.67463916422542369</v>
      </c>
      <c r="O47" s="19">
        <v>0.68389412803783589</v>
      </c>
      <c r="P47" s="19">
        <v>0.69310389486455903</v>
      </c>
    </row>
    <row r="48" spans="1:31" ht="16.5" customHeight="1">
      <c r="A48" s="21" t="s">
        <v>216</v>
      </c>
      <c r="C48" s="18" t="s">
        <v>5</v>
      </c>
      <c r="D48" s="20">
        <v>194.65575573356253</v>
      </c>
      <c r="E48" s="20">
        <v>181.98091410603604</v>
      </c>
      <c r="F48" s="20">
        <v>189.52899866401478</v>
      </c>
      <c r="G48" s="20">
        <v>185.95536152804553</v>
      </c>
      <c r="H48" s="20">
        <v>214.94595125595768</v>
      </c>
      <c r="I48" s="20">
        <v>243.21288962698006</v>
      </c>
      <c r="J48" s="20">
        <v>185.26758683053731</v>
      </c>
      <c r="K48" s="20">
        <v>155.06462347643748</v>
      </c>
      <c r="L48" s="20">
        <v>232.80083664055473</v>
      </c>
      <c r="M48" s="20">
        <v>211.74016851974312</v>
      </c>
      <c r="N48" s="20">
        <v>197.87735177410082</v>
      </c>
      <c r="O48" s="20">
        <v>195.72546567759539</v>
      </c>
      <c r="P48" s="46">
        <v>202.16235572175236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D48" s="22"/>
      <c r="AE48" s="22"/>
    </row>
    <row r="49" spans="1:31" ht="16.5" customHeight="1">
      <c r="A49" s="21" t="s">
        <v>217</v>
      </c>
      <c r="C49" s="18" t="s">
        <v>6</v>
      </c>
      <c r="D49" s="20">
        <v>107.91376587700006</v>
      </c>
      <c r="E49" s="20">
        <v>104.93528609970326</v>
      </c>
      <c r="F49" s="20">
        <v>120.30855623923995</v>
      </c>
      <c r="G49" s="20">
        <v>133.45181723775579</v>
      </c>
      <c r="H49" s="20">
        <v>163.23191490046494</v>
      </c>
      <c r="I49" s="20">
        <v>206.07632775292251</v>
      </c>
      <c r="J49" s="20">
        <v>134.31964864473736</v>
      </c>
      <c r="K49" s="20">
        <v>80.473723855597243</v>
      </c>
      <c r="L49" s="20">
        <v>185.61924223047967</v>
      </c>
      <c r="M49" s="20">
        <v>168.62259070879281</v>
      </c>
      <c r="N49" s="20">
        <v>133.49581122001953</v>
      </c>
      <c r="O49" s="20">
        <v>133.85549668437847</v>
      </c>
      <c r="P49" s="46">
        <v>140.11951614574102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1:31" ht="6" customHeight="1"/>
    <row r="51" spans="1:31" ht="6" customHeight="1">
      <c r="D51" s="23"/>
      <c r="E51" s="23"/>
      <c r="F51" s="23"/>
      <c r="G51" s="23"/>
      <c r="H51" s="23"/>
      <c r="I51" s="23"/>
      <c r="J51" s="23"/>
    </row>
    <row r="52" spans="1:31" ht="16.5" customHeight="1">
      <c r="C52" s="24" t="s">
        <v>64</v>
      </c>
    </row>
    <row r="53" spans="1:31" ht="16.5" customHeight="1">
      <c r="A53" s="21" t="s">
        <v>218</v>
      </c>
      <c r="C53" s="25" t="s">
        <v>7</v>
      </c>
      <c r="D53" s="26">
        <v>-1.3251804367463538</v>
      </c>
      <c r="E53" s="26">
        <v>2.5317000834000014</v>
      </c>
      <c r="F53" s="26">
        <v>-2.9293049438445795</v>
      </c>
      <c r="G53" s="26">
        <v>2.6718067154581582</v>
      </c>
      <c r="H53" s="26">
        <v>3.9289556242649626</v>
      </c>
      <c r="I53" s="26">
        <v>9.5930328532496176</v>
      </c>
      <c r="J53" s="26">
        <v>6.5266643052858448</v>
      </c>
      <c r="K53" s="26">
        <v>-15.350643515361817</v>
      </c>
      <c r="L53" s="26">
        <v>1.185954143591339</v>
      </c>
      <c r="M53" s="26">
        <v>-0.86243115269877269</v>
      </c>
      <c r="N53" s="26">
        <v>-3.2596032320217572</v>
      </c>
      <c r="O53" s="26">
        <v>3.602805053046032</v>
      </c>
      <c r="P53" s="26">
        <v>0.94091799151057032</v>
      </c>
    </row>
    <row r="54" spans="1:31" ht="16.5" customHeight="1">
      <c r="A54" s="21" t="s">
        <v>219</v>
      </c>
      <c r="C54" s="25" t="s">
        <v>8</v>
      </c>
      <c r="D54" s="47">
        <v>2.7123314110252261E-2</v>
      </c>
      <c r="E54" s="47">
        <v>-2.9730719328534438E-2</v>
      </c>
      <c r="F54" s="47">
        <v>8.2713199618678068E-4</v>
      </c>
      <c r="G54" s="47">
        <v>-4.077860607149153E-2</v>
      </c>
      <c r="H54" s="47">
        <v>-2.5765200873804739E-2</v>
      </c>
      <c r="I54" s="47">
        <v>0.10309525992294089</v>
      </c>
      <c r="J54" s="47">
        <v>-0.26021174814239401</v>
      </c>
      <c r="K54" s="47">
        <v>-0.41262366781402737</v>
      </c>
      <c r="L54" s="47">
        <v>5.3679854034409891E-2</v>
      </c>
      <c r="M54" s="47">
        <v>-3.7518469542922817E-2</v>
      </c>
      <c r="N54" s="47">
        <v>-6.915550621638622E-3</v>
      </c>
      <c r="O54" s="47">
        <v>5.1923725907498497E-2</v>
      </c>
      <c r="P54" s="47">
        <v>-5.1507452123602859E-2</v>
      </c>
    </row>
    <row r="55" spans="1:31" ht="16.5" customHeight="1">
      <c r="A55" s="21" t="s">
        <v>220</v>
      </c>
      <c r="C55" s="25" t="s">
        <v>9</v>
      </c>
      <c r="D55" s="47">
        <v>3.1444346060733874E-3</v>
      </c>
      <c r="E55" s="47">
        <v>1.482545552027803E-2</v>
      </c>
      <c r="F55" s="47">
        <v>-4.332077127393541E-2</v>
      </c>
      <c r="G55" s="47">
        <v>-3.6861654151678636E-3</v>
      </c>
      <c r="H55" s="47">
        <v>2.7388823896125514E-2</v>
      </c>
      <c r="I55" s="47">
        <v>0.24393020406896748</v>
      </c>
      <c r="J55" s="47">
        <v>-0.18702575685416323</v>
      </c>
      <c r="K55" s="47">
        <v>-0.54670448278310502</v>
      </c>
      <c r="L55" s="47">
        <v>6.958898139044889E-2</v>
      </c>
      <c r="M55" s="47">
        <v>-4.7830077460452425E-2</v>
      </c>
      <c r="N55" s="47">
        <v>-5.2686198019775365E-2</v>
      </c>
      <c r="O55" s="47">
        <v>0.11042155820178756</v>
      </c>
      <c r="P55" s="47">
        <v>-3.8454057332090175E-2</v>
      </c>
    </row>
    <row r="56" spans="1:3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+P43</f>
        <v>Source : MKG_destination - Décembre 2025</v>
      </c>
    </row>
    <row r="57" spans="1:31">
      <c r="P57" s="48"/>
    </row>
    <row r="59" spans="1:31" ht="48" customHeight="1">
      <c r="C59" s="15" t="s">
        <v>42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</row>
    <row r="60" spans="1:31" ht="16.5" customHeight="1">
      <c r="A60" s="21" t="s">
        <v>221</v>
      </c>
      <c r="C60" s="18" t="s">
        <v>4</v>
      </c>
      <c r="D60" s="19">
        <v>0.52664530631659512</v>
      </c>
      <c r="E60" s="19">
        <v>0.53534494172796243</v>
      </c>
      <c r="F60" s="19">
        <v>0.61188314585066494</v>
      </c>
      <c r="G60" s="19">
        <v>0.70310361072537619</v>
      </c>
      <c r="H60" s="19">
        <v>0.70893481748947274</v>
      </c>
      <c r="I60" s="19">
        <v>0.81310057221399767</v>
      </c>
      <c r="J60" s="19">
        <v>0.681821647794426</v>
      </c>
      <c r="K60" s="19">
        <v>0.48764142648251874</v>
      </c>
      <c r="L60" s="19">
        <v>0.73256492412315333</v>
      </c>
      <c r="M60" s="19">
        <v>0.74886740416360431</v>
      </c>
      <c r="N60" s="19">
        <v>0.63860841796439738</v>
      </c>
      <c r="O60" s="19">
        <v>0.64926016969709099</v>
      </c>
      <c r="P60" s="19">
        <v>0.6540889353034286</v>
      </c>
    </row>
    <row r="61" spans="1:31" ht="16.5" customHeight="1">
      <c r="A61" s="21" t="s">
        <v>222</v>
      </c>
      <c r="C61" s="18" t="s">
        <v>5</v>
      </c>
      <c r="D61" s="20">
        <v>132.33426903130331</v>
      </c>
      <c r="E61" s="20">
        <v>124.84475532497974</v>
      </c>
      <c r="F61" s="20">
        <v>129.42412374421676</v>
      </c>
      <c r="G61" s="20">
        <v>124.99400781304813</v>
      </c>
      <c r="H61" s="20">
        <v>137.04225383876013</v>
      </c>
      <c r="I61" s="20">
        <v>166.04214319890363</v>
      </c>
      <c r="J61" s="20">
        <v>121.0112955874785</v>
      </c>
      <c r="K61" s="20">
        <v>94.916148746402754</v>
      </c>
      <c r="L61" s="20">
        <v>157.28667650127798</v>
      </c>
      <c r="M61" s="20">
        <v>144.48474548465813</v>
      </c>
      <c r="N61" s="20">
        <v>138.45522512055643</v>
      </c>
      <c r="O61" s="20">
        <v>130.21669708682626</v>
      </c>
      <c r="P61" s="46">
        <v>135.36262016872945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D61" s="22"/>
      <c r="AE61" s="22"/>
    </row>
    <row r="62" spans="1:31" ht="16.5" customHeight="1">
      <c r="A62" s="21" t="s">
        <v>223</v>
      </c>
      <c r="C62" s="18" t="s">
        <v>6</v>
      </c>
      <c r="D62" s="20">
        <v>69.693221650173442</v>
      </c>
      <c r="E62" s="20">
        <v>66.835008264492998</v>
      </c>
      <c r="F62" s="20">
        <v>79.192439985577096</v>
      </c>
      <c r="G62" s="20">
        <v>87.883738212390028</v>
      </c>
      <c r="H62" s="20">
        <v>97.154025213527405</v>
      </c>
      <c r="I62" s="20">
        <v>135.0089616466671</v>
      </c>
      <c r="J62" s="20">
        <v>82.508120959192951</v>
      </c>
      <c r="K62" s="20">
        <v>46.285046170922769</v>
      </c>
      <c r="L62" s="20">
        <v>115.22270223674167</v>
      </c>
      <c r="M62" s="20">
        <v>108.19991629233498</v>
      </c>
      <c r="N62" s="20">
        <v>88.418672273143031</v>
      </c>
      <c r="O62" s="20">
        <v>84.5445148479875</v>
      </c>
      <c r="P62" s="46">
        <v>88.539192106046656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31" ht="6" customHeight="1"/>
    <row r="64" spans="1:31" ht="6" customHeight="1">
      <c r="D64" s="23"/>
      <c r="E64" s="23"/>
      <c r="F64" s="23"/>
      <c r="G64" s="23"/>
      <c r="H64" s="23"/>
      <c r="I64" s="23"/>
      <c r="J64" s="23"/>
    </row>
    <row r="65" spans="1:31" ht="16.5" customHeight="1">
      <c r="C65" s="24" t="s">
        <v>64</v>
      </c>
    </row>
    <row r="66" spans="1:31" ht="16.5" customHeight="1">
      <c r="A66" s="21" t="s">
        <v>224</v>
      </c>
      <c r="C66" s="25" t="s">
        <v>7</v>
      </c>
      <c r="D66" s="26">
        <v>-2.0592078462848495</v>
      </c>
      <c r="E66" s="26">
        <v>-0.59989866781476886</v>
      </c>
      <c r="F66" s="26">
        <v>-5.3152091013758955</v>
      </c>
      <c r="G66" s="26">
        <v>3.7937970618079353</v>
      </c>
      <c r="H66" s="26">
        <v>3.3832961986886012</v>
      </c>
      <c r="I66" s="26">
        <v>13.550375827960959</v>
      </c>
      <c r="J66" s="26">
        <v>8.1123252627491986</v>
      </c>
      <c r="K66" s="26">
        <v>-7.6006794345824691</v>
      </c>
      <c r="L66" s="26">
        <v>0.87562832924468204</v>
      </c>
      <c r="M66" s="26">
        <v>0.54606636842272627</v>
      </c>
      <c r="N66" s="26">
        <v>-1.7589513208247531</v>
      </c>
      <c r="O66" s="26">
        <v>5.481334791963377</v>
      </c>
      <c r="P66" s="26">
        <v>1.6543265622350978</v>
      </c>
    </row>
    <row r="67" spans="1:31" ht="16.5" customHeight="1">
      <c r="A67" s="21" t="s">
        <v>225</v>
      </c>
      <c r="C67" s="25" t="s">
        <v>8</v>
      </c>
      <c r="D67" s="47">
        <v>1.7178965918052569E-2</v>
      </c>
      <c r="E67" s="47">
        <v>-1.0445674172110953E-2</v>
      </c>
      <c r="F67" s="47">
        <v>9.4804030695780916E-3</v>
      </c>
      <c r="G67" s="47">
        <v>-4.9612092142198527E-2</v>
      </c>
      <c r="H67" s="47">
        <v>-5.873469080514615E-2</v>
      </c>
      <c r="I67" s="47">
        <v>9.1545290950167946E-2</v>
      </c>
      <c r="J67" s="47">
        <v>-0.28654583753067453</v>
      </c>
      <c r="K67" s="47">
        <v>-0.50327452613799339</v>
      </c>
      <c r="L67" s="47">
        <v>1.2370194258125355E-2</v>
      </c>
      <c r="M67" s="47">
        <v>-3.4368900971100125E-2</v>
      </c>
      <c r="N67" s="47">
        <v>-1.1267141654925039E-2</v>
      </c>
      <c r="O67" s="47">
        <v>3.4469833221614898E-2</v>
      </c>
      <c r="P67" s="47">
        <v>-7.1176524572375E-2</v>
      </c>
    </row>
    <row r="68" spans="1:31" ht="16.5" customHeight="1">
      <c r="A68" s="21" t="s">
        <v>226</v>
      </c>
      <c r="C68" s="25" t="s">
        <v>9</v>
      </c>
      <c r="D68" s="47">
        <v>-2.1096615501490779E-2</v>
      </c>
      <c r="E68" s="47">
        <v>-2.1411573864425715E-2</v>
      </c>
      <c r="F68" s="47">
        <v>-7.1201027456634147E-2</v>
      </c>
      <c r="G68" s="47">
        <v>4.5936370026067319E-3</v>
      </c>
      <c r="H68" s="47">
        <v>-1.1562855672422323E-2</v>
      </c>
      <c r="I68" s="47">
        <v>0.30982921173389188</v>
      </c>
      <c r="J68" s="47">
        <v>-0.19019511855788518</v>
      </c>
      <c r="K68" s="47">
        <v>-0.57025692676134221</v>
      </c>
      <c r="L68" s="47">
        <v>2.4617354236182054E-2</v>
      </c>
      <c r="M68" s="47">
        <v>-2.727589738678049E-2</v>
      </c>
      <c r="N68" s="47">
        <v>-3.7770318280627491E-2</v>
      </c>
      <c r="O68" s="47">
        <v>0.12985726369217354</v>
      </c>
      <c r="P68" s="47">
        <v>-4.707507709809311E-2</v>
      </c>
    </row>
    <row r="69" spans="1:3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+P56</f>
        <v>Source : MKG_destination - Décembre 2025</v>
      </c>
    </row>
    <row r="70" spans="1:31" s="49" customFormat="1"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</row>
    <row r="71" spans="1:31" ht="24"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1:31" ht="24.6">
      <c r="B72" s="43" t="s">
        <v>43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</row>
    <row r="73" spans="1:31" ht="24">
      <c r="C73" s="4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31" ht="48" customHeight="1">
      <c r="C74" s="15" t="s">
        <v>44</v>
      </c>
      <c r="D74" s="16">
        <v>45658</v>
      </c>
      <c r="E74" s="16">
        <v>45689</v>
      </c>
      <c r="F74" s="16">
        <v>45717</v>
      </c>
      <c r="G74" s="16">
        <v>45748</v>
      </c>
      <c r="H74" s="16">
        <v>45778</v>
      </c>
      <c r="I74" s="16">
        <v>45809</v>
      </c>
      <c r="J74" s="16">
        <v>45839</v>
      </c>
      <c r="K74" s="16">
        <v>45870</v>
      </c>
      <c r="L74" s="16">
        <v>45901</v>
      </c>
      <c r="M74" s="16">
        <v>45931</v>
      </c>
      <c r="N74" s="16">
        <v>45962</v>
      </c>
      <c r="O74" s="16">
        <v>45992</v>
      </c>
      <c r="P74" s="17" t="s">
        <v>3</v>
      </c>
    </row>
    <row r="75" spans="1:31" ht="16.5" customHeight="1">
      <c r="A75" s="21" t="s">
        <v>227</v>
      </c>
      <c r="C75" s="18" t="s">
        <v>4</v>
      </c>
      <c r="D75" s="19">
        <v>0.57682338503205599</v>
      </c>
      <c r="E75" s="19">
        <v>0.55868098048006198</v>
      </c>
      <c r="F75" s="19">
        <v>0.63860006239675127</v>
      </c>
      <c r="G75" s="19">
        <v>0.72673970149575762</v>
      </c>
      <c r="H75" s="19">
        <v>0.72206651464769878</v>
      </c>
      <c r="I75" s="19">
        <v>0.82140241235581457</v>
      </c>
      <c r="J75" s="19">
        <v>0.71902015799227637</v>
      </c>
      <c r="K75" s="19">
        <v>0.53197371061609477</v>
      </c>
      <c r="L75" s="19">
        <v>0.77510701873357635</v>
      </c>
      <c r="M75" s="19">
        <v>0.80025761953392416</v>
      </c>
      <c r="N75" s="19">
        <v>0.69517225474729161</v>
      </c>
      <c r="O75" s="19">
        <v>0.70209171840288531</v>
      </c>
      <c r="P75" s="19">
        <v>0.68972967614333658</v>
      </c>
    </row>
    <row r="76" spans="1:31" ht="16.5" customHeight="1">
      <c r="A76" s="21" t="s">
        <v>228</v>
      </c>
      <c r="C76" s="18" t="s">
        <v>5</v>
      </c>
      <c r="D76" s="20">
        <v>157.73900679621946</v>
      </c>
      <c r="E76" s="20">
        <v>144.86059617701997</v>
      </c>
      <c r="F76" s="20">
        <v>143.59613127297555</v>
      </c>
      <c r="G76" s="20">
        <v>148.59838464004201</v>
      </c>
      <c r="H76" s="20">
        <v>153.22490197794113</v>
      </c>
      <c r="I76" s="20">
        <v>181.86379165864767</v>
      </c>
      <c r="J76" s="20">
        <v>141.12127936549649</v>
      </c>
      <c r="K76" s="20">
        <v>114.72799748036873</v>
      </c>
      <c r="L76" s="20">
        <v>175.40348043743123</v>
      </c>
      <c r="M76" s="20">
        <v>160.2736326885032</v>
      </c>
      <c r="N76" s="20">
        <v>155.16770993155978</v>
      </c>
      <c r="O76" s="20">
        <v>145.23860744574887</v>
      </c>
      <c r="P76" s="46">
        <v>153.33128637951879</v>
      </c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D76" s="22"/>
      <c r="AE76" s="22"/>
    </row>
    <row r="77" spans="1:31" ht="16.5" customHeight="1">
      <c r="A77" s="21" t="s">
        <v>229</v>
      </c>
      <c r="C77" s="18" t="s">
        <v>6</v>
      </c>
      <c r="D77" s="20">
        <v>90.987547851789799</v>
      </c>
      <c r="E77" s="20">
        <v>80.930859905103844</v>
      </c>
      <c r="F77" s="20">
        <v>91.700498390854278</v>
      </c>
      <c r="G77" s="20">
        <v>107.99234569605591</v>
      </c>
      <c r="H77" s="20">
        <v>110.63857092844722</v>
      </c>
      <c r="I77" s="20">
        <v>149.38335718858846</v>
      </c>
      <c r="J77" s="20">
        <v>101.46904458545146</v>
      </c>
      <c r="K77" s="20">
        <v>61.032278531185717</v>
      </c>
      <c r="L77" s="20">
        <v>135.95646879735048</v>
      </c>
      <c r="M77" s="20">
        <v>128.2601957693561</v>
      </c>
      <c r="N77" s="20">
        <v>107.86828677709612</v>
      </c>
      <c r="O77" s="20">
        <v>101.97082348002792</v>
      </c>
      <c r="P77" s="46">
        <v>105.75713849718669</v>
      </c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</row>
    <row r="78" spans="1:31" ht="6" customHeight="1"/>
    <row r="79" spans="1:31" ht="6" customHeight="1">
      <c r="D79" s="23"/>
      <c r="E79" s="23"/>
      <c r="F79" s="23"/>
      <c r="G79" s="23"/>
      <c r="H79" s="23"/>
      <c r="I79" s="23"/>
      <c r="J79" s="23"/>
    </row>
    <row r="80" spans="1:31" ht="16.5" customHeight="1">
      <c r="C80" s="24" t="s">
        <v>64</v>
      </c>
    </row>
    <row r="81" spans="1:31" ht="16.5" customHeight="1">
      <c r="A81" s="21" t="s">
        <v>230</v>
      </c>
      <c r="C81" s="25" t="s">
        <v>7</v>
      </c>
      <c r="D81" s="26">
        <v>0.25083555025626758</v>
      </c>
      <c r="E81" s="26">
        <v>1.7497061873065545</v>
      </c>
      <c r="F81" s="26">
        <v>-2.2595427316630112</v>
      </c>
      <c r="G81" s="26">
        <v>5.6238312423128933</v>
      </c>
      <c r="H81" s="26">
        <v>4.0442705745466707</v>
      </c>
      <c r="I81" s="26">
        <v>12.059982278504478</v>
      </c>
      <c r="J81" s="26">
        <v>11.458848384354059</v>
      </c>
      <c r="K81" s="26">
        <v>-4.3540334024421039</v>
      </c>
      <c r="L81" s="26">
        <v>3.3909015588146851</v>
      </c>
      <c r="M81" s="26">
        <v>2.7131637015707533</v>
      </c>
      <c r="N81" s="26">
        <v>-1.6322408882720074</v>
      </c>
      <c r="O81" s="26">
        <v>6.1967950096339592</v>
      </c>
      <c r="P81" s="26">
        <v>3.3626868821113765</v>
      </c>
    </row>
    <row r="82" spans="1:31" ht="16.5" customHeight="1">
      <c r="A82" s="21" t="s">
        <v>231</v>
      </c>
      <c r="C82" s="25" t="s">
        <v>8</v>
      </c>
      <c r="D82" s="47">
        <v>8.6088072719431752E-2</v>
      </c>
      <c r="E82" s="47">
        <v>5.960858797050772E-2</v>
      </c>
      <c r="F82" s="47">
        <v>-1.0649699611482988E-2</v>
      </c>
      <c r="G82" s="47">
        <v>1.5222448405404432E-2</v>
      </c>
      <c r="H82" s="47">
        <v>-8.6838023637066386E-2</v>
      </c>
      <c r="I82" s="47">
        <v>5.5321900634826005E-2</v>
      </c>
      <c r="J82" s="47">
        <v>-0.26909052495598085</v>
      </c>
      <c r="K82" s="47">
        <v>-0.42672585347373027</v>
      </c>
      <c r="L82" s="47">
        <v>1.1802994255906807E-2</v>
      </c>
      <c r="M82" s="47">
        <v>-1.7189098271888081E-2</v>
      </c>
      <c r="N82" s="47">
        <v>-1.0896954294127181E-2</v>
      </c>
      <c r="O82" s="47">
        <v>1.0192409328124707E-3</v>
      </c>
      <c r="P82" s="47">
        <v>-5.597173767494823E-2</v>
      </c>
    </row>
    <row r="83" spans="1:31" ht="16.5" customHeight="1">
      <c r="A83" s="21" t="s">
        <v>232</v>
      </c>
      <c r="C83" s="25" t="s">
        <v>9</v>
      </c>
      <c r="D83" s="47">
        <v>9.083162783012666E-2</v>
      </c>
      <c r="E83" s="47">
        <v>9.3866880553690191E-2</v>
      </c>
      <c r="F83" s="47">
        <v>-4.4459356741487599E-2</v>
      </c>
      <c r="G83" s="47">
        <v>0.1003742440062525</v>
      </c>
      <c r="H83" s="47">
        <v>-3.2657490877401552E-2</v>
      </c>
      <c r="I83" s="47">
        <v>0.23693029662504128</v>
      </c>
      <c r="J83" s="47">
        <v>-0.13052431118148144</v>
      </c>
      <c r="K83" s="47">
        <v>-0.47009672871085817</v>
      </c>
      <c r="L83" s="47">
        <v>5.8091898649548668E-2</v>
      </c>
      <c r="M83" s="47">
        <v>1.730110027753029E-2</v>
      </c>
      <c r="N83" s="47">
        <v>-3.3587980895488312E-2</v>
      </c>
      <c r="O83" s="47">
        <v>9.7924110645281059E-2</v>
      </c>
      <c r="P83" s="47">
        <v>-7.5879871615347483E-3</v>
      </c>
    </row>
    <row r="84" spans="1:31"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9" t="str">
        <f>+P69</f>
        <v>Source : MKG_destination - Décembre 2025</v>
      </c>
    </row>
    <row r="85" spans="1:31" ht="12.75" customHeight="1">
      <c r="C85" s="4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7" spans="1:31" ht="48" customHeight="1">
      <c r="C87" s="15" t="s">
        <v>45</v>
      </c>
      <c r="D87" s="16">
        <v>45658</v>
      </c>
      <c r="E87" s="16">
        <v>45689</v>
      </c>
      <c r="F87" s="16">
        <v>45717</v>
      </c>
      <c r="G87" s="16">
        <v>45748</v>
      </c>
      <c r="H87" s="16">
        <v>45778</v>
      </c>
      <c r="I87" s="16">
        <v>45809</v>
      </c>
      <c r="J87" s="16">
        <v>45839</v>
      </c>
      <c r="K87" s="16">
        <v>45870</v>
      </c>
      <c r="L87" s="16">
        <v>45901</v>
      </c>
      <c r="M87" s="16">
        <v>45931</v>
      </c>
      <c r="N87" s="16">
        <v>45962</v>
      </c>
      <c r="O87" s="16">
        <v>45992</v>
      </c>
      <c r="P87" s="17" t="s">
        <v>3</v>
      </c>
    </row>
    <row r="88" spans="1:31" ht="16.5" customHeight="1">
      <c r="A88" s="21" t="s">
        <v>233</v>
      </c>
      <c r="C88" s="18" t="s">
        <v>4</v>
      </c>
      <c r="D88" s="19">
        <v>0.45049270418798559</v>
      </c>
      <c r="E88" s="19">
        <v>0.513492568158334</v>
      </c>
      <c r="F88" s="19">
        <v>0.53017314403822047</v>
      </c>
      <c r="G88" s="19">
        <v>0.66963109889931227</v>
      </c>
      <c r="H88" s="19">
        <v>0.67683767570955322</v>
      </c>
      <c r="I88" s="19">
        <v>0.78365737344093911</v>
      </c>
      <c r="J88" s="19">
        <v>0.6511041407247451</v>
      </c>
      <c r="K88" s="19">
        <v>0.46644914172223012</v>
      </c>
      <c r="L88" s="19">
        <v>0.71628424256614376</v>
      </c>
      <c r="M88" s="19">
        <v>0.73557631612170182</v>
      </c>
      <c r="N88" s="19">
        <v>0.62613723600607618</v>
      </c>
      <c r="O88" s="19">
        <v>0.61789324515824284</v>
      </c>
      <c r="P88" s="19">
        <v>0.61786951690807457</v>
      </c>
    </row>
    <row r="89" spans="1:31" ht="16.5" customHeight="1">
      <c r="A89" s="21" t="s">
        <v>234</v>
      </c>
      <c r="C89" s="18" t="s">
        <v>5</v>
      </c>
      <c r="D89" s="20">
        <v>81.739356163678266</v>
      </c>
      <c r="E89" s="20">
        <v>73.635752051004218</v>
      </c>
      <c r="F89" s="20">
        <v>78.267818536500613</v>
      </c>
      <c r="G89" s="20">
        <v>80.261818808119074</v>
      </c>
      <c r="H89" s="20">
        <v>78.660385573476105</v>
      </c>
      <c r="I89" s="20">
        <v>103.66668848741955</v>
      </c>
      <c r="J89" s="20">
        <v>77.98878158816089</v>
      </c>
      <c r="K89" s="20">
        <v>66.181222833662815</v>
      </c>
      <c r="L89" s="20">
        <v>91.730984390748006</v>
      </c>
      <c r="M89" s="20">
        <v>86.625255097936147</v>
      </c>
      <c r="N89" s="20">
        <v>80.788181061525023</v>
      </c>
      <c r="O89" s="20">
        <v>85.495255570186842</v>
      </c>
      <c r="P89" s="46">
        <v>82.911601621459738</v>
      </c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D89" s="22"/>
      <c r="AE89" s="22"/>
    </row>
    <row r="90" spans="1:31" ht="16.5" customHeight="1">
      <c r="A90" s="21" t="s">
        <v>235</v>
      </c>
      <c r="C90" s="18" t="s">
        <v>6</v>
      </c>
      <c r="D90" s="20">
        <v>36.822983596760309</v>
      </c>
      <c r="E90" s="20">
        <v>37.811411428940467</v>
      </c>
      <c r="F90" s="20">
        <v>41.495495430509436</v>
      </c>
      <c r="G90" s="20">
        <v>53.745809928138257</v>
      </c>
      <c r="H90" s="20">
        <v>53.240312541968841</v>
      </c>
      <c r="I90" s="20">
        <v>81.239164813371247</v>
      </c>
      <c r="J90" s="20">
        <v>50.778818622129315</v>
      </c>
      <c r="K90" s="20">
        <v>30.870174588889675</v>
      </c>
      <c r="L90" s="20">
        <v>65.705458674173684</v>
      </c>
      <c r="M90" s="20">
        <v>63.719486028042546</v>
      </c>
      <c r="N90" s="20">
        <v>50.584488391821701</v>
      </c>
      <c r="O90" s="20">
        <v>52.826940909896081</v>
      </c>
      <c r="P90" s="46">
        <v>51.228551239926063</v>
      </c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</row>
    <row r="91" spans="1:31" ht="6" customHeight="1"/>
    <row r="92" spans="1:31" ht="6" customHeight="1">
      <c r="D92" s="23"/>
      <c r="E92" s="23"/>
      <c r="F92" s="23"/>
      <c r="G92" s="23"/>
      <c r="H92" s="23"/>
      <c r="I92" s="23"/>
      <c r="J92" s="23"/>
    </row>
    <row r="93" spans="1:31" ht="16.5" customHeight="1">
      <c r="C93" s="24" t="s">
        <v>64</v>
      </c>
    </row>
    <row r="94" spans="1:31" ht="16.5" customHeight="1">
      <c r="A94" s="21" t="s">
        <v>236</v>
      </c>
      <c r="C94" s="25" t="s">
        <v>7</v>
      </c>
      <c r="D94" s="26">
        <v>-2.0200526696317276</v>
      </c>
      <c r="E94" s="26">
        <v>2.5100435149412679</v>
      </c>
      <c r="F94" s="26">
        <v>-5.9624638555679006</v>
      </c>
      <c r="G94" s="26">
        <v>5.4008787330936165</v>
      </c>
      <c r="H94" s="26">
        <v>5.2888791904236454</v>
      </c>
      <c r="I94" s="26">
        <v>15.457478938909563</v>
      </c>
      <c r="J94" s="26">
        <v>4.6814186752005993</v>
      </c>
      <c r="K94" s="26">
        <v>-8.919622406957922</v>
      </c>
      <c r="L94" s="26">
        <v>4.296664145946294</v>
      </c>
      <c r="M94" s="26">
        <v>6.8878127976299552</v>
      </c>
      <c r="N94" s="26">
        <v>7.6372275613096452</v>
      </c>
      <c r="O94" s="26">
        <v>12.055587637424164</v>
      </c>
      <c r="P94" s="26">
        <v>3.7664979130392573</v>
      </c>
    </row>
    <row r="95" spans="1:31" ht="16.5" customHeight="1">
      <c r="A95" s="21" t="s">
        <v>237</v>
      </c>
      <c r="C95" s="25" t="s">
        <v>8</v>
      </c>
      <c r="D95" s="47">
        <v>2.5739693579885259E-2</v>
      </c>
      <c r="E95" s="47">
        <v>-8.376526212623403E-2</v>
      </c>
      <c r="F95" s="47">
        <v>-6.5453484997847755E-2</v>
      </c>
      <c r="G95" s="47">
        <v>-4.262952617467386E-2</v>
      </c>
      <c r="H95" s="47">
        <v>-0.11072383118270812</v>
      </c>
      <c r="I95" s="47">
        <v>8.4541827655566726E-2</v>
      </c>
      <c r="J95" s="47">
        <v>-0.35078794287390647</v>
      </c>
      <c r="K95" s="47">
        <v>-0.54756518216107497</v>
      </c>
      <c r="L95" s="47">
        <v>-0.12014073356614907</v>
      </c>
      <c r="M95" s="47">
        <v>-9.3063368608154007E-2</v>
      </c>
      <c r="N95" s="47">
        <v>-5.8708907189278015E-2</v>
      </c>
      <c r="O95" s="47">
        <v>6.6492442172755517E-2</v>
      </c>
      <c r="P95" s="47">
        <v>-0.13870852806322431</v>
      </c>
    </row>
    <row r="96" spans="1:31" ht="16.5" customHeight="1">
      <c r="A96" s="21" t="s">
        <v>238</v>
      </c>
      <c r="C96" s="25" t="s">
        <v>9</v>
      </c>
      <c r="D96" s="47">
        <v>-1.8281508987028183E-2</v>
      </c>
      <c r="E96" s="47">
        <v>-3.6676275499949562E-2</v>
      </c>
      <c r="F96" s="47">
        <v>-0.15992993067963779</v>
      </c>
      <c r="G96" s="47">
        <v>4.1360961736689905E-2</v>
      </c>
      <c r="H96" s="47">
        <v>-3.534467199400515E-2</v>
      </c>
      <c r="I96" s="47">
        <v>0.35102961295357527</v>
      </c>
      <c r="J96" s="47">
        <v>-0.3004936523861218</v>
      </c>
      <c r="K96" s="47">
        <v>-0.62019330051374477</v>
      </c>
      <c r="L96" s="47">
        <v>-6.3993979681336244E-2</v>
      </c>
      <c r="M96" s="47">
        <v>6.3434720111366083E-4</v>
      </c>
      <c r="N96" s="47">
        <v>7.2053414805390847E-2</v>
      </c>
      <c r="O96" s="47">
        <v>0.32501299398048</v>
      </c>
      <c r="P96" s="47">
        <v>-8.2796305384066016E-2</v>
      </c>
    </row>
    <row r="97" spans="1:31"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9" t="str">
        <f>+P84</f>
        <v>Source : MKG_destination - Décembre 2025</v>
      </c>
    </row>
    <row r="98" spans="1:31" ht="13.5" customHeight="1"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</row>
    <row r="99" spans="1:31">
      <c r="D99" s="13"/>
      <c r="P99" s="48"/>
    </row>
    <row r="100" spans="1:31" ht="48" customHeight="1">
      <c r="C100" s="15" t="s">
        <v>46</v>
      </c>
      <c r="D100" s="16">
        <v>45658</v>
      </c>
      <c r="E100" s="16">
        <v>45689</v>
      </c>
      <c r="F100" s="16">
        <v>45717</v>
      </c>
      <c r="G100" s="16">
        <v>45748</v>
      </c>
      <c r="H100" s="16">
        <v>45778</v>
      </c>
      <c r="I100" s="16">
        <v>45809</v>
      </c>
      <c r="J100" s="16">
        <v>45839</v>
      </c>
      <c r="K100" s="16">
        <v>45870</v>
      </c>
      <c r="L100" s="16">
        <v>45901</v>
      </c>
      <c r="M100" s="16">
        <v>45931</v>
      </c>
      <c r="N100" s="16">
        <v>45962</v>
      </c>
      <c r="O100" s="16">
        <v>45992</v>
      </c>
      <c r="P100" s="17" t="s">
        <v>3</v>
      </c>
    </row>
    <row r="101" spans="1:31" ht="16.5" customHeight="1">
      <c r="A101" s="21" t="s">
        <v>239</v>
      </c>
      <c r="C101" s="18" t="s">
        <v>4</v>
      </c>
      <c r="D101" s="19">
        <v>0.64996338234465667</v>
      </c>
      <c r="E101" s="19">
        <v>0.59789200583752233</v>
      </c>
      <c r="F101" s="19">
        <v>0.68563791134641339</v>
      </c>
      <c r="G101" s="19">
        <v>0.77063236870310825</v>
      </c>
      <c r="H101" s="19">
        <v>0.76721948691370823</v>
      </c>
      <c r="I101" s="19">
        <v>0.85011916557319978</v>
      </c>
      <c r="J101" s="19">
        <v>0.79348080372228436</v>
      </c>
      <c r="K101" s="19">
        <v>0.62394928254040127</v>
      </c>
      <c r="L101" s="19">
        <v>0.79937110298860459</v>
      </c>
      <c r="M101" s="19">
        <v>0.79904455291307508</v>
      </c>
      <c r="N101" s="19">
        <v>0.69929967901955059</v>
      </c>
      <c r="O101" s="19">
        <v>0.76602680188337557</v>
      </c>
      <c r="P101" s="19">
        <v>0.73701353234643896</v>
      </c>
    </row>
    <row r="102" spans="1:31" ht="16.5" customHeight="1">
      <c r="A102" s="21" t="s">
        <v>240</v>
      </c>
      <c r="C102" s="18" t="s">
        <v>5</v>
      </c>
      <c r="D102" s="20">
        <v>121.50925311484291</v>
      </c>
      <c r="E102" s="20">
        <v>115.46249461820622</v>
      </c>
      <c r="F102" s="20">
        <v>125.30813894001476</v>
      </c>
      <c r="G102" s="20">
        <v>130.48940151251739</v>
      </c>
      <c r="H102" s="20">
        <v>137.85110784611749</v>
      </c>
      <c r="I102" s="20">
        <v>172.93206132268631</v>
      </c>
      <c r="J102" s="20">
        <v>119.00465407562406</v>
      </c>
      <c r="K102" s="20">
        <v>90.832756739459541</v>
      </c>
      <c r="L102" s="20">
        <v>153.74723464344552</v>
      </c>
      <c r="M102" s="20">
        <v>140.82560959635754</v>
      </c>
      <c r="N102" s="20">
        <v>133.68162359169622</v>
      </c>
      <c r="O102" s="20">
        <v>121.72794347348868</v>
      </c>
      <c r="P102" s="46">
        <v>132.17180597786211</v>
      </c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D102" s="22"/>
      <c r="AE102" s="22"/>
    </row>
    <row r="103" spans="1:31" ht="16.5" customHeight="1">
      <c r="A103" s="21" t="s">
        <v>241</v>
      </c>
      <c r="C103" s="18" t="s">
        <v>6</v>
      </c>
      <c r="D103" s="20">
        <v>78.976565140696295</v>
      </c>
      <c r="E103" s="20">
        <v>69.034102506283446</v>
      </c>
      <c r="F103" s="20">
        <v>85.916010657537896</v>
      </c>
      <c r="G103" s="20">
        <v>100.55935657824223</v>
      </c>
      <c r="H103" s="20">
        <v>105.76205623218451</v>
      </c>
      <c r="I103" s="20">
        <v>147.01285967249552</v>
      </c>
      <c r="J103" s="20">
        <v>94.427908562618597</v>
      </c>
      <c r="K103" s="20">
        <v>56.675033398752582</v>
      </c>
      <c r="L103" s="20">
        <v>122.90109653837884</v>
      </c>
      <c r="M103" s="20">
        <v>112.52593625863278</v>
      </c>
      <c r="N103" s="20">
        <v>93.483516468485561</v>
      </c>
      <c r="O103" s="20">
        <v>93.246867238836856</v>
      </c>
      <c r="P103" s="46">
        <v>97.412409600352319</v>
      </c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</row>
    <row r="104" spans="1:31" ht="6" customHeight="1"/>
    <row r="105" spans="1:31" ht="6" customHeight="1">
      <c r="D105" s="23"/>
      <c r="E105" s="23"/>
      <c r="F105" s="23"/>
      <c r="G105" s="23"/>
      <c r="H105" s="23"/>
      <c r="I105" s="23"/>
      <c r="J105" s="23"/>
    </row>
    <row r="106" spans="1:31" ht="16.5" customHeight="1">
      <c r="C106" s="24" t="s">
        <v>64</v>
      </c>
    </row>
    <row r="107" spans="1:31" ht="16.5" customHeight="1">
      <c r="A107" s="21" t="s">
        <v>242</v>
      </c>
      <c r="C107" s="25" t="s">
        <v>7</v>
      </c>
      <c r="D107" s="26">
        <v>6.3305401888630648</v>
      </c>
      <c r="E107" s="26">
        <v>0.20124971730780539</v>
      </c>
      <c r="F107" s="26">
        <v>-6.2807654115810907</v>
      </c>
      <c r="G107" s="26">
        <v>6.9120009639795139</v>
      </c>
      <c r="H107" s="26">
        <v>3.9609607642817402</v>
      </c>
      <c r="I107" s="26">
        <v>16.155127897804</v>
      </c>
      <c r="J107" s="26">
        <v>9.6396286303065288</v>
      </c>
      <c r="K107" s="26">
        <v>-2.4005809680929913</v>
      </c>
      <c r="L107" s="26">
        <v>3.1091908670290436</v>
      </c>
      <c r="M107" s="26">
        <v>1.0618446775797263</v>
      </c>
      <c r="N107" s="26">
        <v>-2.3324731104859553</v>
      </c>
      <c r="O107" s="26">
        <v>7.3913183559302542</v>
      </c>
      <c r="P107" s="26">
        <v>3.9939338130764446</v>
      </c>
    </row>
    <row r="108" spans="1:31" ht="16.5" customHeight="1">
      <c r="A108" s="21" t="s">
        <v>243</v>
      </c>
      <c r="C108" s="25" t="s">
        <v>8</v>
      </c>
      <c r="D108" s="47">
        <v>-4.5610264535288492E-3</v>
      </c>
      <c r="E108" s="47">
        <v>-1.1128436762483318E-2</v>
      </c>
      <c r="F108" s="47">
        <v>-3.159705513198896E-2</v>
      </c>
      <c r="G108" s="47">
        <v>3.1446564828891965E-3</v>
      </c>
      <c r="H108" s="47">
        <v>-3.051699002355468E-2</v>
      </c>
      <c r="I108" s="47">
        <v>0.16271969910366035</v>
      </c>
      <c r="J108" s="47">
        <v>-0.21994936016224742</v>
      </c>
      <c r="K108" s="47">
        <v>-0.47240662278271084</v>
      </c>
      <c r="L108" s="47">
        <v>2.4915035738980684E-2</v>
      </c>
      <c r="M108" s="47">
        <v>-4.7874826831583617E-2</v>
      </c>
      <c r="N108" s="47">
        <v>4.9355374046023082E-2</v>
      </c>
      <c r="O108" s="47">
        <v>3.4588889345141816E-3</v>
      </c>
      <c r="P108" s="47">
        <v>-5.0123856321731219E-2</v>
      </c>
    </row>
    <row r="109" spans="1:31" ht="16.5" customHeight="1">
      <c r="A109" s="21" t="s">
        <v>244</v>
      </c>
      <c r="C109" s="25" t="s">
        <v>9</v>
      </c>
      <c r="D109" s="47">
        <v>0.10285533260968638</v>
      </c>
      <c r="E109" s="47">
        <v>-7.7886655560304163E-3</v>
      </c>
      <c r="F109" s="47">
        <v>-0.11286297480971408</v>
      </c>
      <c r="G109" s="47">
        <v>0.10198449505506813</v>
      </c>
      <c r="H109" s="47">
        <v>2.225970080426154E-2</v>
      </c>
      <c r="I109" s="47">
        <v>0.43551611923877065</v>
      </c>
      <c r="J109" s="47">
        <v>-0.11208010911780275</v>
      </c>
      <c r="K109" s="47">
        <v>-0.49195320302329182</v>
      </c>
      <c r="L109" s="47">
        <v>6.6392879889477063E-2</v>
      </c>
      <c r="M109" s="47">
        <v>-3.5051696805210031E-2</v>
      </c>
      <c r="N109" s="47">
        <v>1.5484484009456345E-2</v>
      </c>
      <c r="O109" s="47">
        <v>0.1106217001960923</v>
      </c>
      <c r="P109" s="47">
        <v>4.2999407425095004E-3</v>
      </c>
    </row>
    <row r="110" spans="1:31"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9" t="str">
        <f>+P97</f>
        <v>Source : MKG_destination - Décembre 2025</v>
      </c>
    </row>
    <row r="111" spans="1:31">
      <c r="P111" s="48"/>
    </row>
    <row r="112" spans="1:31">
      <c r="P112" s="48"/>
    </row>
    <row r="113" spans="1:31" ht="48" customHeight="1">
      <c r="C113" s="15" t="s">
        <v>47</v>
      </c>
      <c r="D113" s="16">
        <v>45658</v>
      </c>
      <c r="E113" s="16">
        <v>45689</v>
      </c>
      <c r="F113" s="16">
        <v>45717</v>
      </c>
      <c r="G113" s="16">
        <v>45748</v>
      </c>
      <c r="H113" s="16">
        <v>45778</v>
      </c>
      <c r="I113" s="16">
        <v>45809</v>
      </c>
      <c r="J113" s="16">
        <v>45839</v>
      </c>
      <c r="K113" s="16">
        <v>45870</v>
      </c>
      <c r="L113" s="16">
        <v>45901</v>
      </c>
      <c r="M113" s="16">
        <v>45931</v>
      </c>
      <c r="N113" s="16">
        <v>45962</v>
      </c>
      <c r="O113" s="16">
        <v>45992</v>
      </c>
      <c r="P113" s="17" t="s">
        <v>3</v>
      </c>
    </row>
    <row r="114" spans="1:31" ht="16.5" customHeight="1">
      <c r="A114" s="21" t="s">
        <v>245</v>
      </c>
      <c r="C114" s="18" t="s">
        <v>4</v>
      </c>
      <c r="D114" s="19">
        <v>0.51327242838278497</v>
      </c>
      <c r="E114" s="19">
        <v>0.49021362931137369</v>
      </c>
      <c r="F114" s="19">
        <v>0.58956531112728061</v>
      </c>
      <c r="G114" s="19">
        <v>0.64758782988737607</v>
      </c>
      <c r="H114" s="19">
        <v>0.63284555474708271</v>
      </c>
      <c r="I114" s="19">
        <v>0.77886923033990063</v>
      </c>
      <c r="J114" s="19">
        <v>0.58078520196300487</v>
      </c>
      <c r="K114" s="19">
        <v>0.37166182371661821</v>
      </c>
      <c r="L114" s="19">
        <v>0.63249791144527989</v>
      </c>
      <c r="M114" s="19">
        <v>0.65381816221461497</v>
      </c>
      <c r="N114" s="19">
        <v>0.5716911764705882</v>
      </c>
      <c r="O114" s="19">
        <v>0.62027198745505174</v>
      </c>
      <c r="P114" s="19">
        <v>0.59090236036111077</v>
      </c>
    </row>
    <row r="115" spans="1:31" ht="16.5" customHeight="1">
      <c r="A115" s="21" t="s">
        <v>246</v>
      </c>
      <c r="C115" s="18" t="s">
        <v>5</v>
      </c>
      <c r="D115" s="20">
        <v>131.13919999606216</v>
      </c>
      <c r="E115" s="20">
        <v>126.59902664713938</v>
      </c>
      <c r="F115" s="20">
        <v>128.78118643438313</v>
      </c>
      <c r="G115" s="20">
        <v>119.18082920992862</v>
      </c>
      <c r="H115" s="20">
        <v>121.47875857002938</v>
      </c>
      <c r="I115" s="20">
        <v>151.72554359996417</v>
      </c>
      <c r="J115" s="20">
        <v>114.94855915432471</v>
      </c>
      <c r="K115" s="20">
        <v>86.653864366157862</v>
      </c>
      <c r="L115" s="20">
        <v>148.20649380310834</v>
      </c>
      <c r="M115" s="20">
        <v>137.67537735508739</v>
      </c>
      <c r="N115" s="20">
        <v>135.33430926781887</v>
      </c>
      <c r="O115" s="20">
        <v>115.54535997025107</v>
      </c>
      <c r="P115" s="46">
        <v>128.26395363932599</v>
      </c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D115" s="22"/>
      <c r="AE115" s="22"/>
    </row>
    <row r="116" spans="1:31" ht="16.5" customHeight="1">
      <c r="A116" s="21" t="s">
        <v>247</v>
      </c>
      <c r="C116" s="18" t="s">
        <v>6</v>
      </c>
      <c r="D116" s="20">
        <v>67.31013563815452</v>
      </c>
      <c r="E116" s="20">
        <v>62.060568319981499</v>
      </c>
      <c r="F116" s="20">
        <v>75.924920247527425</v>
      </c>
      <c r="G116" s="20">
        <v>77.180054552235674</v>
      </c>
      <c r="H116" s="20">
        <v>76.877292357237181</v>
      </c>
      <c r="I116" s="20">
        <v>118.17435736660714</v>
      </c>
      <c r="J116" s="20">
        <v>66.760422143800895</v>
      </c>
      <c r="K116" s="20">
        <v>32.205933262418711</v>
      </c>
      <c r="L116" s="20">
        <v>93.740297793093845</v>
      </c>
      <c r="M116" s="20">
        <v>90.014662204506863</v>
      </c>
      <c r="N116" s="20">
        <v>77.369430482153803</v>
      </c>
      <c r="O116" s="20">
        <v>71.669550069957012</v>
      </c>
      <c r="P116" s="46">
        <v>75.791472954725819</v>
      </c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</row>
    <row r="117" spans="1:31" ht="6" customHeight="1"/>
    <row r="118" spans="1:31" ht="6" customHeight="1">
      <c r="D118" s="23"/>
      <c r="E118" s="23"/>
      <c r="F118" s="23"/>
      <c r="G118" s="23"/>
      <c r="H118" s="23"/>
      <c r="I118" s="23"/>
      <c r="J118" s="23"/>
    </row>
    <row r="119" spans="1:31" ht="16.5" customHeight="1">
      <c r="C119" s="24" t="s">
        <v>64</v>
      </c>
    </row>
    <row r="120" spans="1:31" ht="16.5" customHeight="1">
      <c r="A120" s="21" t="s">
        <v>248</v>
      </c>
      <c r="C120" s="25" t="s">
        <v>7</v>
      </c>
      <c r="D120" s="26">
        <v>-6.4434785909288532</v>
      </c>
      <c r="E120" s="26">
        <v>-4.2977504346712987</v>
      </c>
      <c r="F120" s="26">
        <v>-5.6990828514180469</v>
      </c>
      <c r="G120" s="26">
        <v>1.3404127999112281</v>
      </c>
      <c r="H120" s="26">
        <v>1.6007761338830861</v>
      </c>
      <c r="I120" s="26">
        <v>9.602052267501648</v>
      </c>
      <c r="J120" s="26">
        <v>-0.30399523205535406</v>
      </c>
      <c r="K120" s="26">
        <v>-16.354412840760009</v>
      </c>
      <c r="L120" s="26">
        <v>-1.8284687563242308</v>
      </c>
      <c r="M120" s="26">
        <v>0.45256140405144363</v>
      </c>
      <c r="N120" s="26">
        <v>-3.1193894124527222</v>
      </c>
      <c r="O120" s="26">
        <v>8.5683403318654427</v>
      </c>
      <c r="P120" s="26">
        <v>-1.3807204856280508</v>
      </c>
    </row>
    <row r="121" spans="1:31" ht="16.5" customHeight="1">
      <c r="A121" s="21" t="s">
        <v>249</v>
      </c>
      <c r="C121" s="25" t="s">
        <v>8</v>
      </c>
      <c r="D121" s="47">
        <v>0.11822608379011879</v>
      </c>
      <c r="E121" s="47">
        <v>9.2572888242048901E-2</v>
      </c>
      <c r="F121" s="47">
        <v>5.4819002958225171E-2</v>
      </c>
      <c r="G121" s="47">
        <v>-1.6942593414615792E-2</v>
      </c>
      <c r="H121" s="47">
        <v>-5.8072206303039109E-2</v>
      </c>
      <c r="I121" s="47">
        <v>-3.9478565686426603E-2</v>
      </c>
      <c r="J121" s="47">
        <v>-0.26200395475547511</v>
      </c>
      <c r="K121" s="47">
        <v>-0.49151768274848107</v>
      </c>
      <c r="L121" s="47">
        <v>-5.5820638397642508E-2</v>
      </c>
      <c r="M121" s="47">
        <v>-2.6415154820087938E-2</v>
      </c>
      <c r="N121" s="47">
        <v>-7.9454123800669629E-3</v>
      </c>
      <c r="O121" s="47">
        <v>-9.2370717072422504E-2</v>
      </c>
      <c r="P121" s="47">
        <v>-7.1406372488182268E-2</v>
      </c>
    </row>
    <row r="122" spans="1:31" ht="16.5" customHeight="1">
      <c r="A122" s="21" t="s">
        <v>250</v>
      </c>
      <c r="C122" s="25" t="s">
        <v>9</v>
      </c>
      <c r="D122" s="47">
        <v>-6.4956723601699018E-3</v>
      </c>
      <c r="E122" s="47">
        <v>4.5068025752261764E-3</v>
      </c>
      <c r="F122" s="47">
        <v>-3.8158242520298979E-2</v>
      </c>
      <c r="G122" s="47">
        <v>3.835340911213736E-3</v>
      </c>
      <c r="H122" s="47">
        <v>-3.3627926978647804E-2</v>
      </c>
      <c r="I122" s="47">
        <v>9.5587619733680906E-2</v>
      </c>
      <c r="J122" s="47">
        <v>-0.2658466682354268</v>
      </c>
      <c r="K122" s="47">
        <v>-0.64689580785250755</v>
      </c>
      <c r="L122" s="47">
        <v>-8.2348736501160924E-2</v>
      </c>
      <c r="M122" s="47">
        <v>-1.9629201004094265E-2</v>
      </c>
      <c r="N122" s="47">
        <v>-5.9275337902058189E-2</v>
      </c>
      <c r="O122" s="47">
        <v>5.310333198258399E-2</v>
      </c>
      <c r="P122" s="47">
        <v>-9.260875323551343E-2</v>
      </c>
    </row>
    <row r="123" spans="1:31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9" t="str">
        <f>+P110</f>
        <v>Source : MKG_destination - Décembre 2025</v>
      </c>
    </row>
    <row r="124" spans="1:31">
      <c r="P124" s="48"/>
    </row>
    <row r="126" spans="1:31" ht="48" customHeight="1">
      <c r="C126" s="15" t="s">
        <v>48</v>
      </c>
      <c r="D126" s="16">
        <v>45658</v>
      </c>
      <c r="E126" s="16">
        <v>45689</v>
      </c>
      <c r="F126" s="16">
        <v>45717</v>
      </c>
      <c r="G126" s="16">
        <v>45748</v>
      </c>
      <c r="H126" s="16">
        <v>45778</v>
      </c>
      <c r="I126" s="16">
        <v>45809</v>
      </c>
      <c r="J126" s="16">
        <v>45839</v>
      </c>
      <c r="K126" s="16">
        <v>45870</v>
      </c>
      <c r="L126" s="16">
        <v>45901</v>
      </c>
      <c r="M126" s="16">
        <v>45931</v>
      </c>
      <c r="N126" s="16">
        <v>45962</v>
      </c>
      <c r="O126" s="16">
        <v>45992</v>
      </c>
      <c r="P126" s="17" t="s">
        <v>3</v>
      </c>
    </row>
    <row r="127" spans="1:31" ht="16.5" customHeight="1">
      <c r="A127" s="21" t="s">
        <v>251</v>
      </c>
      <c r="C127" s="18" t="s">
        <v>4</v>
      </c>
      <c r="D127" s="19">
        <v>0.52942334186183826</v>
      </c>
      <c r="E127" s="19">
        <v>0.58296898291659127</v>
      </c>
      <c r="F127" s="19">
        <v>0.63282416747451986</v>
      </c>
      <c r="G127" s="19">
        <v>0.71377961838014781</v>
      </c>
      <c r="H127" s="19">
        <v>0.74033200867449722</v>
      </c>
      <c r="I127" s="19">
        <v>0.8298227712137487</v>
      </c>
      <c r="J127" s="19">
        <v>0.69151348611370489</v>
      </c>
      <c r="K127" s="19">
        <v>0.51562933147045453</v>
      </c>
      <c r="L127" s="19">
        <v>0.7385720344973844</v>
      </c>
      <c r="M127" s="19">
        <v>0.74796105193075901</v>
      </c>
      <c r="N127" s="19">
        <v>0.63259763420101112</v>
      </c>
      <c r="O127" s="19">
        <v>0.64629070028902214</v>
      </c>
      <c r="P127" s="19">
        <v>0.66778833540556881</v>
      </c>
    </row>
    <row r="128" spans="1:31" ht="16.5" customHeight="1">
      <c r="A128" s="21" t="s">
        <v>252</v>
      </c>
      <c r="C128" s="18" t="s">
        <v>5</v>
      </c>
      <c r="D128" s="20">
        <v>122.06331987391522</v>
      </c>
      <c r="E128" s="20">
        <v>122.36940824249342</v>
      </c>
      <c r="F128" s="20">
        <v>122.51070981736223</v>
      </c>
      <c r="G128" s="20">
        <v>119.14938855036358</v>
      </c>
      <c r="H128" s="20">
        <v>134.64681296699007</v>
      </c>
      <c r="I128" s="20">
        <v>161.21051793578857</v>
      </c>
      <c r="J128" s="20">
        <v>113.36156834731867</v>
      </c>
      <c r="K128" s="20">
        <v>88.635653500731166</v>
      </c>
      <c r="L128" s="20">
        <v>146.49474849586136</v>
      </c>
      <c r="M128" s="20">
        <v>139.47405364438455</v>
      </c>
      <c r="N128" s="20">
        <v>130.82861182055262</v>
      </c>
      <c r="O128" s="20">
        <v>125.98457370350314</v>
      </c>
      <c r="P128" s="46">
        <v>129.1568073977808</v>
      </c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D128" s="22"/>
      <c r="AE128" s="22"/>
    </row>
    <row r="129" spans="1:28" ht="16.5" customHeight="1">
      <c r="A129" s="21" t="s">
        <v>253</v>
      </c>
      <c r="C129" s="18" t="s">
        <v>6</v>
      </c>
      <c r="D129" s="20">
        <v>64.623170726398726</v>
      </c>
      <c r="E129" s="20">
        <v>71.337569463231532</v>
      </c>
      <c r="F129" s="20">
        <v>77.527737946884741</v>
      </c>
      <c r="G129" s="20">
        <v>85.046405089706482</v>
      </c>
      <c r="H129" s="20">
        <v>99.683345505471095</v>
      </c>
      <c r="I129" s="20">
        <v>133.77615874227982</v>
      </c>
      <c r="J129" s="20">
        <v>78.391053319171363</v>
      </c>
      <c r="K129" s="20">
        <v>45.703142759028864</v>
      </c>
      <c r="L129" s="20">
        <v>108.19692443977095</v>
      </c>
      <c r="M129" s="20">
        <v>104.32115988090099</v>
      </c>
      <c r="N129" s="20">
        <v>82.761870323484018</v>
      </c>
      <c r="O129" s="20">
        <v>81.422658364450967</v>
      </c>
      <c r="P129" s="46">
        <v>86.249409418461696</v>
      </c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</row>
    <row r="130" spans="1:28" ht="6" customHeight="1"/>
    <row r="131" spans="1:28" ht="6" customHeight="1">
      <c r="D131" s="23"/>
      <c r="E131" s="23"/>
      <c r="F131" s="23"/>
      <c r="G131" s="23"/>
      <c r="H131" s="23"/>
      <c r="I131" s="23"/>
      <c r="J131" s="23"/>
    </row>
    <row r="132" spans="1:28" ht="16.5" customHeight="1">
      <c r="C132" s="24" t="s">
        <v>64</v>
      </c>
    </row>
    <row r="133" spans="1:28" ht="16.5" customHeight="1">
      <c r="A133" s="21" t="s">
        <v>254</v>
      </c>
      <c r="C133" s="25" t="s">
        <v>7</v>
      </c>
      <c r="D133" s="26">
        <v>-4.3477952788961822</v>
      </c>
      <c r="E133" s="26">
        <v>9.1951375784060652E-2</v>
      </c>
      <c r="F133" s="26">
        <v>-6.156537350800062</v>
      </c>
      <c r="G133" s="26">
        <v>3.4477345481257804</v>
      </c>
      <c r="H133" s="26">
        <v>4.7393785927446697</v>
      </c>
      <c r="I133" s="26">
        <v>14.705580309462929</v>
      </c>
      <c r="J133" s="26">
        <v>6.6300094240085095</v>
      </c>
      <c r="K133" s="26">
        <v>-7.3755237280974661</v>
      </c>
      <c r="L133" s="26">
        <v>-0.30032419544511191</v>
      </c>
      <c r="M133" s="26">
        <v>-1.0644910781755001</v>
      </c>
      <c r="N133" s="26">
        <v>-2.535701522820466</v>
      </c>
      <c r="O133" s="26">
        <v>4.7423660855293033</v>
      </c>
      <c r="P133" s="26">
        <v>1.2318365040955404</v>
      </c>
    </row>
    <row r="134" spans="1:28" ht="16.5" customHeight="1">
      <c r="A134" s="21" t="s">
        <v>255</v>
      </c>
      <c r="C134" s="25" t="s">
        <v>8</v>
      </c>
      <c r="D134" s="47">
        <v>-2.3966843679483429E-2</v>
      </c>
      <c r="E134" s="47">
        <v>-3.9707291005518508E-2</v>
      </c>
      <c r="F134" s="47">
        <v>-1.7623052467014788E-2</v>
      </c>
      <c r="G134" s="47">
        <v>-8.16335810972737E-2</v>
      </c>
      <c r="H134" s="47">
        <v>-3.4131024261039089E-2</v>
      </c>
      <c r="I134" s="47">
        <v>0.14262246717585914</v>
      </c>
      <c r="J134" s="47">
        <v>-0.29452373610631155</v>
      </c>
      <c r="K134" s="47">
        <v>-0.51700524637350276</v>
      </c>
      <c r="L134" s="47">
        <v>1.7860165124545802E-3</v>
      </c>
      <c r="M134" s="47">
        <v>-4.0660731178308596E-2</v>
      </c>
      <c r="N134" s="47">
        <v>-1.481743212191422E-2</v>
      </c>
      <c r="O134" s="47">
        <v>0.11432458927343792</v>
      </c>
      <c r="P134" s="47">
        <v>-7.2021653118120255E-2</v>
      </c>
    </row>
    <row r="135" spans="1:28" ht="16.5" customHeight="1">
      <c r="A135" s="21" t="s">
        <v>256</v>
      </c>
      <c r="C135" s="25" t="s">
        <v>9</v>
      </c>
      <c r="D135" s="47">
        <v>-9.8038806663666933E-2</v>
      </c>
      <c r="E135" s="47">
        <v>-3.8190233771962956E-2</v>
      </c>
      <c r="F135" s="47">
        <v>-0.10472171990221468</v>
      </c>
      <c r="G135" s="47">
        <v>-3.5022760603805714E-2</v>
      </c>
      <c r="H135" s="47">
        <v>3.1929969298620131E-2</v>
      </c>
      <c r="I135" s="47">
        <v>0.38872292661577346</v>
      </c>
      <c r="J135" s="47">
        <v>-0.21971225031883268</v>
      </c>
      <c r="K135" s="47">
        <v>-0.57744692494451444</v>
      </c>
      <c r="L135" s="47">
        <v>-2.2710305462981806E-3</v>
      </c>
      <c r="M135" s="47">
        <v>-5.412237190879543E-2</v>
      </c>
      <c r="N135" s="47">
        <v>-5.27855343276179E-2</v>
      </c>
      <c r="O135" s="47">
        <v>0.20256679985558357</v>
      </c>
      <c r="P135" s="47">
        <v>-5.4581989145971344E-2</v>
      </c>
    </row>
    <row r="136" spans="1:28"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9" t="str">
        <f>+P123</f>
        <v>Source : MKG_destination - Décembre 2025</v>
      </c>
    </row>
    <row r="138" spans="1:28" ht="13.5" customHeight="1">
      <c r="C138" s="4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6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1" manualBreakCount="1">
    <brk id="71" min="1" max="25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190B-92B5-4CB5-851E-A3D190B1C5AE}">
  <sheetPr>
    <tabColor rgb="FF1B4395"/>
  </sheetPr>
  <dimension ref="A1:AE349"/>
  <sheetViews>
    <sheetView tabSelected="1" view="pageBreakPreview" zoomScale="80" zoomScaleNormal="85" zoomScaleSheetLayoutView="80" workbookViewId="0">
      <selection activeCell="N17" sqref="N17"/>
    </sheetView>
  </sheetViews>
  <sheetFormatPr baseColWidth="10" defaultColWidth="10.88671875" defaultRowHeight="13.2"/>
  <cols>
    <col min="1" max="1" width="57.44140625" style="21" customWidth="1"/>
    <col min="2" max="2" width="1.5546875" style="21" customWidth="1"/>
    <col min="3" max="3" width="35.109375" style="21" customWidth="1"/>
    <col min="4" max="15" width="8.44140625" style="22" customWidth="1"/>
    <col min="16" max="16" width="17" style="22" customWidth="1"/>
    <col min="17" max="17" width="1.5546875" style="21" customWidth="1"/>
    <col min="18" max="29" width="10" style="22" customWidth="1"/>
    <col min="30" max="257" width="10.88671875" style="21"/>
    <col min="258" max="258" width="1.5546875" style="21" customWidth="1"/>
    <col min="259" max="259" width="35.109375" style="21" customWidth="1"/>
    <col min="260" max="271" width="8.44140625" style="21" customWidth="1"/>
    <col min="272" max="272" width="17" style="21" customWidth="1"/>
    <col min="273" max="273" width="1.5546875" style="21" customWidth="1"/>
    <col min="274" max="285" width="10" style="21" customWidth="1"/>
    <col min="286" max="513" width="10.88671875" style="21"/>
    <col min="514" max="514" width="1.5546875" style="21" customWidth="1"/>
    <col min="515" max="515" width="35.109375" style="21" customWidth="1"/>
    <col min="516" max="527" width="8.44140625" style="21" customWidth="1"/>
    <col min="528" max="528" width="17" style="21" customWidth="1"/>
    <col min="529" max="529" width="1.5546875" style="21" customWidth="1"/>
    <col min="530" max="541" width="10" style="21" customWidth="1"/>
    <col min="542" max="769" width="10.88671875" style="21"/>
    <col min="770" max="770" width="1.5546875" style="21" customWidth="1"/>
    <col min="771" max="771" width="35.109375" style="21" customWidth="1"/>
    <col min="772" max="783" width="8.44140625" style="21" customWidth="1"/>
    <col min="784" max="784" width="17" style="21" customWidth="1"/>
    <col min="785" max="785" width="1.5546875" style="21" customWidth="1"/>
    <col min="786" max="797" width="10" style="21" customWidth="1"/>
    <col min="798" max="1025" width="10.88671875" style="21"/>
    <col min="1026" max="1026" width="1.5546875" style="21" customWidth="1"/>
    <col min="1027" max="1027" width="35.109375" style="21" customWidth="1"/>
    <col min="1028" max="1039" width="8.44140625" style="21" customWidth="1"/>
    <col min="1040" max="1040" width="17" style="21" customWidth="1"/>
    <col min="1041" max="1041" width="1.5546875" style="21" customWidth="1"/>
    <col min="1042" max="1053" width="10" style="21" customWidth="1"/>
    <col min="1054" max="1281" width="10.88671875" style="21"/>
    <col min="1282" max="1282" width="1.5546875" style="21" customWidth="1"/>
    <col min="1283" max="1283" width="35.109375" style="21" customWidth="1"/>
    <col min="1284" max="1295" width="8.44140625" style="21" customWidth="1"/>
    <col min="1296" max="1296" width="17" style="21" customWidth="1"/>
    <col min="1297" max="1297" width="1.5546875" style="21" customWidth="1"/>
    <col min="1298" max="1309" width="10" style="21" customWidth="1"/>
    <col min="1310" max="1537" width="10.88671875" style="21"/>
    <col min="1538" max="1538" width="1.5546875" style="21" customWidth="1"/>
    <col min="1539" max="1539" width="35.109375" style="21" customWidth="1"/>
    <col min="1540" max="1551" width="8.44140625" style="21" customWidth="1"/>
    <col min="1552" max="1552" width="17" style="21" customWidth="1"/>
    <col min="1553" max="1553" width="1.5546875" style="21" customWidth="1"/>
    <col min="1554" max="1565" width="10" style="21" customWidth="1"/>
    <col min="1566" max="1793" width="10.88671875" style="21"/>
    <col min="1794" max="1794" width="1.5546875" style="21" customWidth="1"/>
    <col min="1795" max="1795" width="35.109375" style="21" customWidth="1"/>
    <col min="1796" max="1807" width="8.44140625" style="21" customWidth="1"/>
    <col min="1808" max="1808" width="17" style="21" customWidth="1"/>
    <col min="1809" max="1809" width="1.5546875" style="21" customWidth="1"/>
    <col min="1810" max="1821" width="10" style="21" customWidth="1"/>
    <col min="1822" max="2049" width="10.88671875" style="21"/>
    <col min="2050" max="2050" width="1.5546875" style="21" customWidth="1"/>
    <col min="2051" max="2051" width="35.109375" style="21" customWidth="1"/>
    <col min="2052" max="2063" width="8.44140625" style="21" customWidth="1"/>
    <col min="2064" max="2064" width="17" style="21" customWidth="1"/>
    <col min="2065" max="2065" width="1.5546875" style="21" customWidth="1"/>
    <col min="2066" max="2077" width="10" style="21" customWidth="1"/>
    <col min="2078" max="2305" width="10.88671875" style="21"/>
    <col min="2306" max="2306" width="1.5546875" style="21" customWidth="1"/>
    <col min="2307" max="2307" width="35.109375" style="21" customWidth="1"/>
    <col min="2308" max="2319" width="8.44140625" style="21" customWidth="1"/>
    <col min="2320" max="2320" width="17" style="21" customWidth="1"/>
    <col min="2321" max="2321" width="1.5546875" style="21" customWidth="1"/>
    <col min="2322" max="2333" width="10" style="21" customWidth="1"/>
    <col min="2334" max="2561" width="10.88671875" style="21"/>
    <col min="2562" max="2562" width="1.5546875" style="21" customWidth="1"/>
    <col min="2563" max="2563" width="35.109375" style="21" customWidth="1"/>
    <col min="2564" max="2575" width="8.44140625" style="21" customWidth="1"/>
    <col min="2576" max="2576" width="17" style="21" customWidth="1"/>
    <col min="2577" max="2577" width="1.5546875" style="21" customWidth="1"/>
    <col min="2578" max="2589" width="10" style="21" customWidth="1"/>
    <col min="2590" max="2817" width="10.88671875" style="21"/>
    <col min="2818" max="2818" width="1.5546875" style="21" customWidth="1"/>
    <col min="2819" max="2819" width="35.109375" style="21" customWidth="1"/>
    <col min="2820" max="2831" width="8.44140625" style="21" customWidth="1"/>
    <col min="2832" max="2832" width="17" style="21" customWidth="1"/>
    <col min="2833" max="2833" width="1.5546875" style="21" customWidth="1"/>
    <col min="2834" max="2845" width="10" style="21" customWidth="1"/>
    <col min="2846" max="3073" width="10.88671875" style="21"/>
    <col min="3074" max="3074" width="1.5546875" style="21" customWidth="1"/>
    <col min="3075" max="3075" width="35.109375" style="21" customWidth="1"/>
    <col min="3076" max="3087" width="8.44140625" style="21" customWidth="1"/>
    <col min="3088" max="3088" width="17" style="21" customWidth="1"/>
    <col min="3089" max="3089" width="1.5546875" style="21" customWidth="1"/>
    <col min="3090" max="3101" width="10" style="21" customWidth="1"/>
    <col min="3102" max="3329" width="10.88671875" style="21"/>
    <col min="3330" max="3330" width="1.5546875" style="21" customWidth="1"/>
    <col min="3331" max="3331" width="35.109375" style="21" customWidth="1"/>
    <col min="3332" max="3343" width="8.44140625" style="21" customWidth="1"/>
    <col min="3344" max="3344" width="17" style="21" customWidth="1"/>
    <col min="3345" max="3345" width="1.5546875" style="21" customWidth="1"/>
    <col min="3346" max="3357" width="10" style="21" customWidth="1"/>
    <col min="3358" max="3585" width="10.88671875" style="21"/>
    <col min="3586" max="3586" width="1.5546875" style="21" customWidth="1"/>
    <col min="3587" max="3587" width="35.109375" style="21" customWidth="1"/>
    <col min="3588" max="3599" width="8.44140625" style="21" customWidth="1"/>
    <col min="3600" max="3600" width="17" style="21" customWidth="1"/>
    <col min="3601" max="3601" width="1.5546875" style="21" customWidth="1"/>
    <col min="3602" max="3613" width="10" style="21" customWidth="1"/>
    <col min="3614" max="3841" width="10.88671875" style="21"/>
    <col min="3842" max="3842" width="1.5546875" style="21" customWidth="1"/>
    <col min="3843" max="3843" width="35.109375" style="21" customWidth="1"/>
    <col min="3844" max="3855" width="8.44140625" style="21" customWidth="1"/>
    <col min="3856" max="3856" width="17" style="21" customWidth="1"/>
    <col min="3857" max="3857" width="1.5546875" style="21" customWidth="1"/>
    <col min="3858" max="3869" width="10" style="21" customWidth="1"/>
    <col min="3870" max="4097" width="10.88671875" style="21"/>
    <col min="4098" max="4098" width="1.5546875" style="21" customWidth="1"/>
    <col min="4099" max="4099" width="35.109375" style="21" customWidth="1"/>
    <col min="4100" max="4111" width="8.44140625" style="21" customWidth="1"/>
    <col min="4112" max="4112" width="17" style="21" customWidth="1"/>
    <col min="4113" max="4113" width="1.5546875" style="21" customWidth="1"/>
    <col min="4114" max="4125" width="10" style="21" customWidth="1"/>
    <col min="4126" max="4353" width="10.88671875" style="21"/>
    <col min="4354" max="4354" width="1.5546875" style="21" customWidth="1"/>
    <col min="4355" max="4355" width="35.109375" style="21" customWidth="1"/>
    <col min="4356" max="4367" width="8.44140625" style="21" customWidth="1"/>
    <col min="4368" max="4368" width="17" style="21" customWidth="1"/>
    <col min="4369" max="4369" width="1.5546875" style="21" customWidth="1"/>
    <col min="4370" max="4381" width="10" style="21" customWidth="1"/>
    <col min="4382" max="4609" width="10.88671875" style="21"/>
    <col min="4610" max="4610" width="1.5546875" style="21" customWidth="1"/>
    <col min="4611" max="4611" width="35.109375" style="21" customWidth="1"/>
    <col min="4612" max="4623" width="8.44140625" style="21" customWidth="1"/>
    <col min="4624" max="4624" width="17" style="21" customWidth="1"/>
    <col min="4625" max="4625" width="1.5546875" style="21" customWidth="1"/>
    <col min="4626" max="4637" width="10" style="21" customWidth="1"/>
    <col min="4638" max="4865" width="10.88671875" style="21"/>
    <col min="4866" max="4866" width="1.5546875" style="21" customWidth="1"/>
    <col min="4867" max="4867" width="35.109375" style="21" customWidth="1"/>
    <col min="4868" max="4879" width="8.44140625" style="21" customWidth="1"/>
    <col min="4880" max="4880" width="17" style="21" customWidth="1"/>
    <col min="4881" max="4881" width="1.5546875" style="21" customWidth="1"/>
    <col min="4882" max="4893" width="10" style="21" customWidth="1"/>
    <col min="4894" max="5121" width="10.88671875" style="21"/>
    <col min="5122" max="5122" width="1.5546875" style="21" customWidth="1"/>
    <col min="5123" max="5123" width="35.109375" style="21" customWidth="1"/>
    <col min="5124" max="5135" width="8.44140625" style="21" customWidth="1"/>
    <col min="5136" max="5136" width="17" style="21" customWidth="1"/>
    <col min="5137" max="5137" width="1.5546875" style="21" customWidth="1"/>
    <col min="5138" max="5149" width="10" style="21" customWidth="1"/>
    <col min="5150" max="5377" width="10.88671875" style="21"/>
    <col min="5378" max="5378" width="1.5546875" style="21" customWidth="1"/>
    <col min="5379" max="5379" width="35.109375" style="21" customWidth="1"/>
    <col min="5380" max="5391" width="8.44140625" style="21" customWidth="1"/>
    <col min="5392" max="5392" width="17" style="21" customWidth="1"/>
    <col min="5393" max="5393" width="1.5546875" style="21" customWidth="1"/>
    <col min="5394" max="5405" width="10" style="21" customWidth="1"/>
    <col min="5406" max="5633" width="10.88671875" style="21"/>
    <col min="5634" max="5634" width="1.5546875" style="21" customWidth="1"/>
    <col min="5635" max="5635" width="35.109375" style="21" customWidth="1"/>
    <col min="5636" max="5647" width="8.44140625" style="21" customWidth="1"/>
    <col min="5648" max="5648" width="17" style="21" customWidth="1"/>
    <col min="5649" max="5649" width="1.5546875" style="21" customWidth="1"/>
    <col min="5650" max="5661" width="10" style="21" customWidth="1"/>
    <col min="5662" max="5889" width="10.88671875" style="21"/>
    <col min="5890" max="5890" width="1.5546875" style="21" customWidth="1"/>
    <col min="5891" max="5891" width="35.109375" style="21" customWidth="1"/>
    <col min="5892" max="5903" width="8.44140625" style="21" customWidth="1"/>
    <col min="5904" max="5904" width="17" style="21" customWidth="1"/>
    <col min="5905" max="5905" width="1.5546875" style="21" customWidth="1"/>
    <col min="5906" max="5917" width="10" style="21" customWidth="1"/>
    <col min="5918" max="6145" width="10.88671875" style="21"/>
    <col min="6146" max="6146" width="1.5546875" style="21" customWidth="1"/>
    <col min="6147" max="6147" width="35.109375" style="21" customWidth="1"/>
    <col min="6148" max="6159" width="8.44140625" style="21" customWidth="1"/>
    <col min="6160" max="6160" width="17" style="21" customWidth="1"/>
    <col min="6161" max="6161" width="1.5546875" style="21" customWidth="1"/>
    <col min="6162" max="6173" width="10" style="21" customWidth="1"/>
    <col min="6174" max="6401" width="10.88671875" style="21"/>
    <col min="6402" max="6402" width="1.5546875" style="21" customWidth="1"/>
    <col min="6403" max="6403" width="35.109375" style="21" customWidth="1"/>
    <col min="6404" max="6415" width="8.44140625" style="21" customWidth="1"/>
    <col min="6416" max="6416" width="17" style="21" customWidth="1"/>
    <col min="6417" max="6417" width="1.5546875" style="21" customWidth="1"/>
    <col min="6418" max="6429" width="10" style="21" customWidth="1"/>
    <col min="6430" max="6657" width="10.88671875" style="21"/>
    <col min="6658" max="6658" width="1.5546875" style="21" customWidth="1"/>
    <col min="6659" max="6659" width="35.109375" style="21" customWidth="1"/>
    <col min="6660" max="6671" width="8.44140625" style="21" customWidth="1"/>
    <col min="6672" max="6672" width="17" style="21" customWidth="1"/>
    <col min="6673" max="6673" width="1.5546875" style="21" customWidth="1"/>
    <col min="6674" max="6685" width="10" style="21" customWidth="1"/>
    <col min="6686" max="6913" width="10.88671875" style="21"/>
    <col min="6914" max="6914" width="1.5546875" style="21" customWidth="1"/>
    <col min="6915" max="6915" width="35.109375" style="21" customWidth="1"/>
    <col min="6916" max="6927" width="8.44140625" style="21" customWidth="1"/>
    <col min="6928" max="6928" width="17" style="21" customWidth="1"/>
    <col min="6929" max="6929" width="1.5546875" style="21" customWidth="1"/>
    <col min="6930" max="6941" width="10" style="21" customWidth="1"/>
    <col min="6942" max="7169" width="10.88671875" style="21"/>
    <col min="7170" max="7170" width="1.5546875" style="21" customWidth="1"/>
    <col min="7171" max="7171" width="35.109375" style="21" customWidth="1"/>
    <col min="7172" max="7183" width="8.44140625" style="21" customWidth="1"/>
    <col min="7184" max="7184" width="17" style="21" customWidth="1"/>
    <col min="7185" max="7185" width="1.5546875" style="21" customWidth="1"/>
    <col min="7186" max="7197" width="10" style="21" customWidth="1"/>
    <col min="7198" max="7425" width="10.88671875" style="21"/>
    <col min="7426" max="7426" width="1.5546875" style="21" customWidth="1"/>
    <col min="7427" max="7427" width="35.109375" style="21" customWidth="1"/>
    <col min="7428" max="7439" width="8.44140625" style="21" customWidth="1"/>
    <col min="7440" max="7440" width="17" style="21" customWidth="1"/>
    <col min="7441" max="7441" width="1.5546875" style="21" customWidth="1"/>
    <col min="7442" max="7453" width="10" style="21" customWidth="1"/>
    <col min="7454" max="7681" width="10.88671875" style="21"/>
    <col min="7682" max="7682" width="1.5546875" style="21" customWidth="1"/>
    <col min="7683" max="7683" width="35.109375" style="21" customWidth="1"/>
    <col min="7684" max="7695" width="8.44140625" style="21" customWidth="1"/>
    <col min="7696" max="7696" width="17" style="21" customWidth="1"/>
    <col min="7697" max="7697" width="1.5546875" style="21" customWidth="1"/>
    <col min="7698" max="7709" width="10" style="21" customWidth="1"/>
    <col min="7710" max="7937" width="10.88671875" style="21"/>
    <col min="7938" max="7938" width="1.5546875" style="21" customWidth="1"/>
    <col min="7939" max="7939" width="35.109375" style="21" customWidth="1"/>
    <col min="7940" max="7951" width="8.44140625" style="21" customWidth="1"/>
    <col min="7952" max="7952" width="17" style="21" customWidth="1"/>
    <col min="7953" max="7953" width="1.5546875" style="21" customWidth="1"/>
    <col min="7954" max="7965" width="10" style="21" customWidth="1"/>
    <col min="7966" max="8193" width="10.88671875" style="21"/>
    <col min="8194" max="8194" width="1.5546875" style="21" customWidth="1"/>
    <col min="8195" max="8195" width="35.109375" style="21" customWidth="1"/>
    <col min="8196" max="8207" width="8.44140625" style="21" customWidth="1"/>
    <col min="8208" max="8208" width="17" style="21" customWidth="1"/>
    <col min="8209" max="8209" width="1.5546875" style="21" customWidth="1"/>
    <col min="8210" max="8221" width="10" style="21" customWidth="1"/>
    <col min="8222" max="8449" width="10.88671875" style="21"/>
    <col min="8450" max="8450" width="1.5546875" style="21" customWidth="1"/>
    <col min="8451" max="8451" width="35.109375" style="21" customWidth="1"/>
    <col min="8452" max="8463" width="8.44140625" style="21" customWidth="1"/>
    <col min="8464" max="8464" width="17" style="21" customWidth="1"/>
    <col min="8465" max="8465" width="1.5546875" style="21" customWidth="1"/>
    <col min="8466" max="8477" width="10" style="21" customWidth="1"/>
    <col min="8478" max="8705" width="10.88671875" style="21"/>
    <col min="8706" max="8706" width="1.5546875" style="21" customWidth="1"/>
    <col min="8707" max="8707" width="35.109375" style="21" customWidth="1"/>
    <col min="8708" max="8719" width="8.44140625" style="21" customWidth="1"/>
    <col min="8720" max="8720" width="17" style="21" customWidth="1"/>
    <col min="8721" max="8721" width="1.5546875" style="21" customWidth="1"/>
    <col min="8722" max="8733" width="10" style="21" customWidth="1"/>
    <col min="8734" max="8961" width="10.88671875" style="21"/>
    <col min="8962" max="8962" width="1.5546875" style="21" customWidth="1"/>
    <col min="8963" max="8963" width="35.109375" style="21" customWidth="1"/>
    <col min="8964" max="8975" width="8.44140625" style="21" customWidth="1"/>
    <col min="8976" max="8976" width="17" style="21" customWidth="1"/>
    <col min="8977" max="8977" width="1.5546875" style="21" customWidth="1"/>
    <col min="8978" max="8989" width="10" style="21" customWidth="1"/>
    <col min="8990" max="9217" width="10.88671875" style="21"/>
    <col min="9218" max="9218" width="1.5546875" style="21" customWidth="1"/>
    <col min="9219" max="9219" width="35.109375" style="21" customWidth="1"/>
    <col min="9220" max="9231" width="8.44140625" style="21" customWidth="1"/>
    <col min="9232" max="9232" width="17" style="21" customWidth="1"/>
    <col min="9233" max="9233" width="1.5546875" style="21" customWidth="1"/>
    <col min="9234" max="9245" width="10" style="21" customWidth="1"/>
    <col min="9246" max="9473" width="10.88671875" style="21"/>
    <col min="9474" max="9474" width="1.5546875" style="21" customWidth="1"/>
    <col min="9475" max="9475" width="35.109375" style="21" customWidth="1"/>
    <col min="9476" max="9487" width="8.44140625" style="21" customWidth="1"/>
    <col min="9488" max="9488" width="17" style="21" customWidth="1"/>
    <col min="9489" max="9489" width="1.5546875" style="21" customWidth="1"/>
    <col min="9490" max="9501" width="10" style="21" customWidth="1"/>
    <col min="9502" max="9729" width="10.88671875" style="21"/>
    <col min="9730" max="9730" width="1.5546875" style="21" customWidth="1"/>
    <col min="9731" max="9731" width="35.109375" style="21" customWidth="1"/>
    <col min="9732" max="9743" width="8.44140625" style="21" customWidth="1"/>
    <col min="9744" max="9744" width="17" style="21" customWidth="1"/>
    <col min="9745" max="9745" width="1.5546875" style="21" customWidth="1"/>
    <col min="9746" max="9757" width="10" style="21" customWidth="1"/>
    <col min="9758" max="9985" width="10.88671875" style="21"/>
    <col min="9986" max="9986" width="1.5546875" style="21" customWidth="1"/>
    <col min="9987" max="9987" width="35.109375" style="21" customWidth="1"/>
    <col min="9988" max="9999" width="8.44140625" style="21" customWidth="1"/>
    <col min="10000" max="10000" width="17" style="21" customWidth="1"/>
    <col min="10001" max="10001" width="1.5546875" style="21" customWidth="1"/>
    <col min="10002" max="10013" width="10" style="21" customWidth="1"/>
    <col min="10014" max="10241" width="10.88671875" style="21"/>
    <col min="10242" max="10242" width="1.5546875" style="21" customWidth="1"/>
    <col min="10243" max="10243" width="35.109375" style="21" customWidth="1"/>
    <col min="10244" max="10255" width="8.44140625" style="21" customWidth="1"/>
    <col min="10256" max="10256" width="17" style="21" customWidth="1"/>
    <col min="10257" max="10257" width="1.5546875" style="21" customWidth="1"/>
    <col min="10258" max="10269" width="10" style="21" customWidth="1"/>
    <col min="10270" max="10497" width="10.88671875" style="21"/>
    <col min="10498" max="10498" width="1.5546875" style="21" customWidth="1"/>
    <col min="10499" max="10499" width="35.109375" style="21" customWidth="1"/>
    <col min="10500" max="10511" width="8.44140625" style="21" customWidth="1"/>
    <col min="10512" max="10512" width="17" style="21" customWidth="1"/>
    <col min="10513" max="10513" width="1.5546875" style="21" customWidth="1"/>
    <col min="10514" max="10525" width="10" style="21" customWidth="1"/>
    <col min="10526" max="10753" width="10.88671875" style="21"/>
    <col min="10754" max="10754" width="1.5546875" style="21" customWidth="1"/>
    <col min="10755" max="10755" width="35.109375" style="21" customWidth="1"/>
    <col min="10756" max="10767" width="8.44140625" style="21" customWidth="1"/>
    <col min="10768" max="10768" width="17" style="21" customWidth="1"/>
    <col min="10769" max="10769" width="1.5546875" style="21" customWidth="1"/>
    <col min="10770" max="10781" width="10" style="21" customWidth="1"/>
    <col min="10782" max="11009" width="10.88671875" style="21"/>
    <col min="11010" max="11010" width="1.5546875" style="21" customWidth="1"/>
    <col min="11011" max="11011" width="35.109375" style="21" customWidth="1"/>
    <col min="11012" max="11023" width="8.44140625" style="21" customWidth="1"/>
    <col min="11024" max="11024" width="17" style="21" customWidth="1"/>
    <col min="11025" max="11025" width="1.5546875" style="21" customWidth="1"/>
    <col min="11026" max="11037" width="10" style="21" customWidth="1"/>
    <col min="11038" max="11265" width="10.88671875" style="21"/>
    <col min="11266" max="11266" width="1.5546875" style="21" customWidth="1"/>
    <col min="11267" max="11267" width="35.109375" style="21" customWidth="1"/>
    <col min="11268" max="11279" width="8.44140625" style="21" customWidth="1"/>
    <col min="11280" max="11280" width="17" style="21" customWidth="1"/>
    <col min="11281" max="11281" width="1.5546875" style="21" customWidth="1"/>
    <col min="11282" max="11293" width="10" style="21" customWidth="1"/>
    <col min="11294" max="11521" width="10.88671875" style="21"/>
    <col min="11522" max="11522" width="1.5546875" style="21" customWidth="1"/>
    <col min="11523" max="11523" width="35.109375" style="21" customWidth="1"/>
    <col min="11524" max="11535" width="8.44140625" style="21" customWidth="1"/>
    <col min="11536" max="11536" width="17" style="21" customWidth="1"/>
    <col min="11537" max="11537" width="1.5546875" style="21" customWidth="1"/>
    <col min="11538" max="11549" width="10" style="21" customWidth="1"/>
    <col min="11550" max="11777" width="10.88671875" style="21"/>
    <col min="11778" max="11778" width="1.5546875" style="21" customWidth="1"/>
    <col min="11779" max="11779" width="35.109375" style="21" customWidth="1"/>
    <col min="11780" max="11791" width="8.44140625" style="21" customWidth="1"/>
    <col min="11792" max="11792" width="17" style="21" customWidth="1"/>
    <col min="11793" max="11793" width="1.5546875" style="21" customWidth="1"/>
    <col min="11794" max="11805" width="10" style="21" customWidth="1"/>
    <col min="11806" max="12033" width="10.88671875" style="21"/>
    <col min="12034" max="12034" width="1.5546875" style="21" customWidth="1"/>
    <col min="12035" max="12035" width="35.109375" style="21" customWidth="1"/>
    <col min="12036" max="12047" width="8.44140625" style="21" customWidth="1"/>
    <col min="12048" max="12048" width="17" style="21" customWidth="1"/>
    <col min="12049" max="12049" width="1.5546875" style="21" customWidth="1"/>
    <col min="12050" max="12061" width="10" style="21" customWidth="1"/>
    <col min="12062" max="12289" width="10.88671875" style="21"/>
    <col min="12290" max="12290" width="1.5546875" style="21" customWidth="1"/>
    <col min="12291" max="12291" width="35.109375" style="21" customWidth="1"/>
    <col min="12292" max="12303" width="8.44140625" style="21" customWidth="1"/>
    <col min="12304" max="12304" width="17" style="21" customWidth="1"/>
    <col min="12305" max="12305" width="1.5546875" style="21" customWidth="1"/>
    <col min="12306" max="12317" width="10" style="21" customWidth="1"/>
    <col min="12318" max="12545" width="10.88671875" style="21"/>
    <col min="12546" max="12546" width="1.5546875" style="21" customWidth="1"/>
    <col min="12547" max="12547" width="35.109375" style="21" customWidth="1"/>
    <col min="12548" max="12559" width="8.44140625" style="21" customWidth="1"/>
    <col min="12560" max="12560" width="17" style="21" customWidth="1"/>
    <col min="12561" max="12561" width="1.5546875" style="21" customWidth="1"/>
    <col min="12562" max="12573" width="10" style="21" customWidth="1"/>
    <col min="12574" max="12801" width="10.88671875" style="21"/>
    <col min="12802" max="12802" width="1.5546875" style="21" customWidth="1"/>
    <col min="12803" max="12803" width="35.109375" style="21" customWidth="1"/>
    <col min="12804" max="12815" width="8.44140625" style="21" customWidth="1"/>
    <col min="12816" max="12816" width="17" style="21" customWidth="1"/>
    <col min="12817" max="12817" width="1.5546875" style="21" customWidth="1"/>
    <col min="12818" max="12829" width="10" style="21" customWidth="1"/>
    <col min="12830" max="13057" width="10.88671875" style="21"/>
    <col min="13058" max="13058" width="1.5546875" style="21" customWidth="1"/>
    <col min="13059" max="13059" width="35.109375" style="21" customWidth="1"/>
    <col min="13060" max="13071" width="8.44140625" style="21" customWidth="1"/>
    <col min="13072" max="13072" width="17" style="21" customWidth="1"/>
    <col min="13073" max="13073" width="1.5546875" style="21" customWidth="1"/>
    <col min="13074" max="13085" width="10" style="21" customWidth="1"/>
    <col min="13086" max="13313" width="10.88671875" style="21"/>
    <col min="13314" max="13314" width="1.5546875" style="21" customWidth="1"/>
    <col min="13315" max="13315" width="35.109375" style="21" customWidth="1"/>
    <col min="13316" max="13327" width="8.44140625" style="21" customWidth="1"/>
    <col min="13328" max="13328" width="17" style="21" customWidth="1"/>
    <col min="13329" max="13329" width="1.5546875" style="21" customWidth="1"/>
    <col min="13330" max="13341" width="10" style="21" customWidth="1"/>
    <col min="13342" max="13569" width="10.88671875" style="21"/>
    <col min="13570" max="13570" width="1.5546875" style="21" customWidth="1"/>
    <col min="13571" max="13571" width="35.109375" style="21" customWidth="1"/>
    <col min="13572" max="13583" width="8.44140625" style="21" customWidth="1"/>
    <col min="13584" max="13584" width="17" style="21" customWidth="1"/>
    <col min="13585" max="13585" width="1.5546875" style="21" customWidth="1"/>
    <col min="13586" max="13597" width="10" style="21" customWidth="1"/>
    <col min="13598" max="13825" width="10.88671875" style="21"/>
    <col min="13826" max="13826" width="1.5546875" style="21" customWidth="1"/>
    <col min="13827" max="13827" width="35.109375" style="21" customWidth="1"/>
    <col min="13828" max="13839" width="8.44140625" style="21" customWidth="1"/>
    <col min="13840" max="13840" width="17" style="21" customWidth="1"/>
    <col min="13841" max="13841" width="1.5546875" style="21" customWidth="1"/>
    <col min="13842" max="13853" width="10" style="21" customWidth="1"/>
    <col min="13854" max="14081" width="10.88671875" style="21"/>
    <col min="14082" max="14082" width="1.5546875" style="21" customWidth="1"/>
    <col min="14083" max="14083" width="35.109375" style="21" customWidth="1"/>
    <col min="14084" max="14095" width="8.44140625" style="21" customWidth="1"/>
    <col min="14096" max="14096" width="17" style="21" customWidth="1"/>
    <col min="14097" max="14097" width="1.5546875" style="21" customWidth="1"/>
    <col min="14098" max="14109" width="10" style="21" customWidth="1"/>
    <col min="14110" max="14337" width="10.88671875" style="21"/>
    <col min="14338" max="14338" width="1.5546875" style="21" customWidth="1"/>
    <col min="14339" max="14339" width="35.109375" style="21" customWidth="1"/>
    <col min="14340" max="14351" width="8.44140625" style="21" customWidth="1"/>
    <col min="14352" max="14352" width="17" style="21" customWidth="1"/>
    <col min="14353" max="14353" width="1.5546875" style="21" customWidth="1"/>
    <col min="14354" max="14365" width="10" style="21" customWidth="1"/>
    <col min="14366" max="14593" width="10.88671875" style="21"/>
    <col min="14594" max="14594" width="1.5546875" style="21" customWidth="1"/>
    <col min="14595" max="14595" width="35.109375" style="21" customWidth="1"/>
    <col min="14596" max="14607" width="8.44140625" style="21" customWidth="1"/>
    <col min="14608" max="14608" width="17" style="21" customWidth="1"/>
    <col min="14609" max="14609" width="1.5546875" style="21" customWidth="1"/>
    <col min="14610" max="14621" width="10" style="21" customWidth="1"/>
    <col min="14622" max="14849" width="10.88671875" style="21"/>
    <col min="14850" max="14850" width="1.5546875" style="21" customWidth="1"/>
    <col min="14851" max="14851" width="35.109375" style="21" customWidth="1"/>
    <col min="14852" max="14863" width="8.44140625" style="21" customWidth="1"/>
    <col min="14864" max="14864" width="17" style="21" customWidth="1"/>
    <col min="14865" max="14865" width="1.5546875" style="21" customWidth="1"/>
    <col min="14866" max="14877" width="10" style="21" customWidth="1"/>
    <col min="14878" max="15105" width="10.88671875" style="21"/>
    <col min="15106" max="15106" width="1.5546875" style="21" customWidth="1"/>
    <col min="15107" max="15107" width="35.109375" style="21" customWidth="1"/>
    <col min="15108" max="15119" width="8.44140625" style="21" customWidth="1"/>
    <col min="15120" max="15120" width="17" style="21" customWidth="1"/>
    <col min="15121" max="15121" width="1.5546875" style="21" customWidth="1"/>
    <col min="15122" max="15133" width="10" style="21" customWidth="1"/>
    <col min="15134" max="15361" width="10.88671875" style="21"/>
    <col min="15362" max="15362" width="1.5546875" style="21" customWidth="1"/>
    <col min="15363" max="15363" width="35.109375" style="21" customWidth="1"/>
    <col min="15364" max="15375" width="8.44140625" style="21" customWidth="1"/>
    <col min="15376" max="15376" width="17" style="21" customWidth="1"/>
    <col min="15377" max="15377" width="1.5546875" style="21" customWidth="1"/>
    <col min="15378" max="15389" width="10" style="21" customWidth="1"/>
    <col min="15390" max="15617" width="10.88671875" style="21"/>
    <col min="15618" max="15618" width="1.5546875" style="21" customWidth="1"/>
    <col min="15619" max="15619" width="35.109375" style="21" customWidth="1"/>
    <col min="15620" max="15631" width="8.44140625" style="21" customWidth="1"/>
    <col min="15632" max="15632" width="17" style="21" customWidth="1"/>
    <col min="15633" max="15633" width="1.5546875" style="21" customWidth="1"/>
    <col min="15634" max="15645" width="10" style="21" customWidth="1"/>
    <col min="15646" max="15873" width="10.88671875" style="21"/>
    <col min="15874" max="15874" width="1.5546875" style="21" customWidth="1"/>
    <col min="15875" max="15875" width="35.109375" style="21" customWidth="1"/>
    <col min="15876" max="15887" width="8.44140625" style="21" customWidth="1"/>
    <col min="15888" max="15888" width="17" style="21" customWidth="1"/>
    <col min="15889" max="15889" width="1.5546875" style="21" customWidth="1"/>
    <col min="15890" max="15901" width="10" style="21" customWidth="1"/>
    <col min="15902" max="16129" width="10.88671875" style="21"/>
    <col min="16130" max="16130" width="1.5546875" style="21" customWidth="1"/>
    <col min="16131" max="16131" width="35.109375" style="21" customWidth="1"/>
    <col min="16132" max="16143" width="8.44140625" style="21" customWidth="1"/>
    <col min="16144" max="16144" width="17" style="21" customWidth="1"/>
    <col min="16145" max="16145" width="1.5546875" style="21" customWidth="1"/>
    <col min="16146" max="16157" width="10" style="21" customWidth="1"/>
    <col min="16158" max="16384" width="10.88671875" style="21"/>
  </cols>
  <sheetData>
    <row r="1" spans="1:31" ht="24"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31" ht="24"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4" spans="1:31" ht="24"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31" ht="24.6">
      <c r="B5" s="43" t="s">
        <v>49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31" ht="24">
      <c r="C6" s="45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3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</row>
    <row r="8" spans="1:31" ht="16.5" customHeight="1">
      <c r="A8" s="21" t="s">
        <v>257</v>
      </c>
      <c r="C8" s="18" t="s">
        <v>4</v>
      </c>
      <c r="D8" s="19">
        <v>0.57315362774946121</v>
      </c>
      <c r="E8" s="19">
        <v>0.62822473743244622</v>
      </c>
      <c r="F8" s="19">
        <v>0.63578908166841919</v>
      </c>
      <c r="G8" s="19">
        <v>0.78125141434713741</v>
      </c>
      <c r="H8" s="19">
        <v>0.78639716245419522</v>
      </c>
      <c r="I8" s="19">
        <v>0.84069925322471151</v>
      </c>
      <c r="J8" s="19">
        <v>0.72657645010949523</v>
      </c>
      <c r="K8" s="19">
        <v>0.61413471077207271</v>
      </c>
      <c r="L8" s="19">
        <v>0.78300446323702133</v>
      </c>
      <c r="M8" s="19">
        <v>0.80434857556569406</v>
      </c>
      <c r="N8" s="19">
        <v>0.70214445622717092</v>
      </c>
      <c r="O8" s="19">
        <v>0.67865830093887103</v>
      </c>
      <c r="P8" s="19">
        <v>0.71310359003519341</v>
      </c>
    </row>
    <row r="9" spans="1:31" ht="16.5" customHeight="1">
      <c r="A9" s="21" t="s">
        <v>258</v>
      </c>
      <c r="C9" s="18" t="s">
        <v>5</v>
      </c>
      <c r="D9" s="20">
        <v>59.556719464960707</v>
      </c>
      <c r="E9" s="20">
        <v>57.928743510717617</v>
      </c>
      <c r="F9" s="20">
        <v>62.924573741278316</v>
      </c>
      <c r="G9" s="20">
        <v>66.28044851921517</v>
      </c>
      <c r="H9" s="20">
        <v>67.613581816034923</v>
      </c>
      <c r="I9" s="20">
        <v>90.892725198853313</v>
      </c>
      <c r="J9" s="20">
        <v>65.597693079770622</v>
      </c>
      <c r="K9" s="20">
        <v>59.587692335252697</v>
      </c>
      <c r="L9" s="20">
        <v>70.400902600690017</v>
      </c>
      <c r="M9" s="20">
        <v>68.750574284382495</v>
      </c>
      <c r="N9" s="20">
        <v>68.301214411047809</v>
      </c>
      <c r="O9" s="20">
        <v>65.092980258020418</v>
      </c>
      <c r="P9" s="46">
        <v>67.716358201570216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D9" s="22"/>
      <c r="AE9" s="22"/>
    </row>
    <row r="10" spans="1:31" ht="16.5" customHeight="1">
      <c r="A10" s="21" t="s">
        <v>259</v>
      </c>
      <c r="C10" s="18" t="s">
        <v>6</v>
      </c>
      <c r="D10" s="20">
        <v>34.135149818199181</v>
      </c>
      <c r="E10" s="20">
        <v>36.392269681812095</v>
      </c>
      <c r="F10" s="20">
        <v>40.006756953344066</v>
      </c>
      <c r="G10" s="20">
        <v>51.781694149199481</v>
      </c>
      <c r="H10" s="20">
        <v>53.171128883494433</v>
      </c>
      <c r="I10" s="20">
        <v>76.413446198234894</v>
      </c>
      <c r="J10" s="20">
        <v>47.661738973271945</v>
      </c>
      <c r="K10" s="20">
        <v>36.594870197885669</v>
      </c>
      <c r="L10" s="20">
        <v>55.124220952255108</v>
      </c>
      <c r="M10" s="20">
        <v>55.299426494966504</v>
      </c>
      <c r="N10" s="20">
        <v>47.957319052300576</v>
      </c>
      <c r="O10" s="20">
        <v>44.175891384955612</v>
      </c>
      <c r="P10" s="46">
        <v>48.288778137648833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31" ht="6" customHeight="1"/>
    <row r="12" spans="1:31" ht="6" customHeight="1">
      <c r="D12" s="23"/>
      <c r="E12" s="23"/>
      <c r="F12" s="23"/>
      <c r="G12" s="23"/>
      <c r="H12" s="23"/>
      <c r="I12" s="23"/>
      <c r="J12" s="23"/>
    </row>
    <row r="13" spans="1:31" ht="16.5" customHeight="1">
      <c r="C13" s="24" t="s">
        <v>64</v>
      </c>
    </row>
    <row r="14" spans="1:31" ht="16.5" customHeight="1">
      <c r="A14" s="21" t="s">
        <v>260</v>
      </c>
      <c r="C14" s="25" t="s">
        <v>7</v>
      </c>
      <c r="D14" s="26">
        <v>2.2722934245022475</v>
      </c>
      <c r="E14" s="26">
        <v>10.074457507460078</v>
      </c>
      <c r="F14" s="26">
        <v>-2.7907356359717417</v>
      </c>
      <c r="G14" s="26">
        <v>8.7404911168209143</v>
      </c>
      <c r="H14" s="26">
        <v>5.5185067877417504</v>
      </c>
      <c r="I14" s="26">
        <v>11.478918898488278</v>
      </c>
      <c r="J14" s="26">
        <v>2.482071485415549</v>
      </c>
      <c r="K14" s="26">
        <v>-9.1118285768833083</v>
      </c>
      <c r="L14" s="26">
        <v>-0.30189493206231877</v>
      </c>
      <c r="M14" s="26">
        <v>3.1923061124849106</v>
      </c>
      <c r="N14" s="26">
        <v>1.1893892161145558</v>
      </c>
      <c r="O14" s="26">
        <v>2.8050100822151536</v>
      </c>
      <c r="P14" s="26">
        <v>2.9697286354138375</v>
      </c>
    </row>
    <row r="15" spans="1:31" ht="16.5" customHeight="1">
      <c r="A15" s="21" t="s">
        <v>261</v>
      </c>
      <c r="C15" s="25" t="s">
        <v>8</v>
      </c>
      <c r="D15" s="47">
        <v>-4.5895829190990667E-2</v>
      </c>
      <c r="E15" s="47">
        <v>-7.7920534526986107E-2</v>
      </c>
      <c r="F15" s="47">
        <v>-8.1812190612896796E-2</v>
      </c>
      <c r="G15" s="47">
        <v>3.2659249271606239E-2</v>
      </c>
      <c r="H15" s="47">
        <v>-1.9551298339714474E-2</v>
      </c>
      <c r="I15" s="47">
        <v>0.16372459922794502</v>
      </c>
      <c r="J15" s="47">
        <v>-0.29144874688908151</v>
      </c>
      <c r="K15" s="47">
        <v>-0.42239882557336195</v>
      </c>
      <c r="L15" s="47">
        <v>-8.9757800577201396E-2</v>
      </c>
      <c r="M15" s="47">
        <v>-0.11814832938902753</v>
      </c>
      <c r="N15" s="47">
        <v>9.0395783906781713E-2</v>
      </c>
      <c r="O15" s="47">
        <v>4.8288955621606844E-2</v>
      </c>
      <c r="P15" s="47">
        <v>-8.6056555361436415E-2</v>
      </c>
    </row>
    <row r="16" spans="1:31" ht="16.5" customHeight="1">
      <c r="A16" s="21" t="s">
        <v>262</v>
      </c>
      <c r="C16" s="25" t="s">
        <v>9</v>
      </c>
      <c r="D16" s="47">
        <v>-6.5084065925815615E-3</v>
      </c>
      <c r="E16" s="47">
        <v>9.8189413416560622E-2</v>
      </c>
      <c r="F16" s="47">
        <v>-0.12042049545455669</v>
      </c>
      <c r="G16" s="47">
        <v>0.16274492317221867</v>
      </c>
      <c r="H16" s="47">
        <v>5.4443823667621905E-2</v>
      </c>
      <c r="I16" s="47">
        <v>0.34774602216691641</v>
      </c>
      <c r="J16" s="47">
        <v>-0.26638767830141741</v>
      </c>
      <c r="K16" s="47">
        <v>-0.49702456857616739</v>
      </c>
      <c r="L16" s="47">
        <v>-9.3253847928524425E-2</v>
      </c>
      <c r="M16" s="47">
        <v>-8.170286732483989E-2</v>
      </c>
      <c r="N16" s="47">
        <v>0.10918468541865978</v>
      </c>
      <c r="O16" s="47">
        <v>9.3484529379605608E-2</v>
      </c>
      <c r="P16" s="47">
        <v>-4.6341322942997976E-2</v>
      </c>
    </row>
    <row r="17" spans="1:3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599</v>
      </c>
    </row>
    <row r="18" spans="1:31">
      <c r="C18" s="30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52"/>
    </row>
    <row r="19" spans="1:31"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52"/>
    </row>
    <row r="20" spans="1:3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</row>
    <row r="21" spans="1:31" ht="16.5" customHeight="1">
      <c r="A21" s="21" t="s">
        <v>263</v>
      </c>
      <c r="C21" s="18" t="s">
        <v>4</v>
      </c>
      <c r="D21" s="19">
        <v>0.5917803973227691</v>
      </c>
      <c r="E21" s="19">
        <v>0.61791780528318063</v>
      </c>
      <c r="F21" s="19">
        <v>0.64939942119883465</v>
      </c>
      <c r="G21" s="19">
        <v>0.69537649141405555</v>
      </c>
      <c r="H21" s="19">
        <v>0.67681793541392399</v>
      </c>
      <c r="I21" s="19">
        <v>0.77411545810117344</v>
      </c>
      <c r="J21" s="19">
        <v>0.65719897114828629</v>
      </c>
      <c r="K21" s="19">
        <v>0.5547131763405625</v>
      </c>
      <c r="L21" s="19">
        <v>0.72820071455020363</v>
      </c>
      <c r="M21" s="19">
        <v>0.7587188538420927</v>
      </c>
      <c r="N21" s="19">
        <v>0.67935651271406328</v>
      </c>
      <c r="O21" s="19">
        <v>0.62968448975245173</v>
      </c>
      <c r="P21" s="19">
        <v>0.66711785379042909</v>
      </c>
    </row>
    <row r="22" spans="1:31" ht="16.5" customHeight="1">
      <c r="A22" s="21" t="s">
        <v>264</v>
      </c>
      <c r="C22" s="18" t="s">
        <v>5</v>
      </c>
      <c r="D22" s="20">
        <v>85.608298888736584</v>
      </c>
      <c r="E22" s="20">
        <v>79.36315463441494</v>
      </c>
      <c r="F22" s="20">
        <v>87.345586800328647</v>
      </c>
      <c r="G22" s="20">
        <v>86.841947327142961</v>
      </c>
      <c r="H22" s="20">
        <v>90.79563940079808</v>
      </c>
      <c r="I22" s="20">
        <v>121.88745138009459</v>
      </c>
      <c r="J22" s="20">
        <v>92.313079825188481</v>
      </c>
      <c r="K22" s="20">
        <v>81.7588352306242</v>
      </c>
      <c r="L22" s="20">
        <v>101.94605516206504</v>
      </c>
      <c r="M22" s="20">
        <v>92.432779275050137</v>
      </c>
      <c r="N22" s="20">
        <v>93.759437160076999</v>
      </c>
      <c r="O22" s="20">
        <v>81.520170080005997</v>
      </c>
      <c r="P22" s="46">
        <v>92.077546487694235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D22" s="22"/>
      <c r="AE22" s="22"/>
    </row>
    <row r="23" spans="1:31" ht="16.5" customHeight="1">
      <c r="A23" s="21" t="s">
        <v>265</v>
      </c>
      <c r="C23" s="18" t="s">
        <v>6</v>
      </c>
      <c r="D23" s="20">
        <v>50.661313130502904</v>
      </c>
      <c r="E23" s="20">
        <v>49.039906332047366</v>
      </c>
      <c r="F23" s="20">
        <v>56.722173512405995</v>
      </c>
      <c r="G23" s="20">
        <v>60.387848639912889</v>
      </c>
      <c r="H23" s="20">
        <v>61.452117203835279</v>
      </c>
      <c r="I23" s="20">
        <v>94.354960261886418</v>
      </c>
      <c r="J23" s="20">
        <v>60.66806108464349</v>
      </c>
      <c r="K23" s="20">
        <v>45.352703184684238</v>
      </c>
      <c r="L23" s="20">
        <v>74.237190214590228</v>
      </c>
      <c r="M23" s="20">
        <v>70.130492349005181</v>
      </c>
      <c r="N23" s="20">
        <v>63.696084263103266</v>
      </c>
      <c r="O23" s="20">
        <v>51.331986701361657</v>
      </c>
      <c r="P23" s="46">
        <v>61.426575195159046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31" ht="6" customHeight="1"/>
    <row r="25" spans="1:31" ht="6" customHeight="1">
      <c r="D25" s="23"/>
      <c r="E25" s="23"/>
      <c r="F25" s="23"/>
      <c r="G25" s="23"/>
      <c r="H25" s="23"/>
      <c r="I25" s="23"/>
      <c r="J25" s="23"/>
    </row>
    <row r="26" spans="1:31" ht="16.5" customHeight="1">
      <c r="C26" s="24" t="s">
        <v>64</v>
      </c>
    </row>
    <row r="27" spans="1:31" ht="16.5" customHeight="1">
      <c r="A27" s="21" t="s">
        <v>266</v>
      </c>
      <c r="C27" s="25" t="s">
        <v>7</v>
      </c>
      <c r="D27" s="26">
        <v>-2.6836529312661783</v>
      </c>
      <c r="E27" s="26">
        <v>2.2293082433337941</v>
      </c>
      <c r="F27" s="26">
        <v>-5.6244170142077943</v>
      </c>
      <c r="G27" s="26">
        <v>1.6482270258286746</v>
      </c>
      <c r="H27" s="26">
        <v>-2.731168362169023</v>
      </c>
      <c r="I27" s="26">
        <v>10.690764962528931</v>
      </c>
      <c r="J27" s="26">
        <v>0.48520363344493056</v>
      </c>
      <c r="K27" s="26">
        <v>-7.7926460066565788</v>
      </c>
      <c r="L27" s="26">
        <v>-3.1564363290273456</v>
      </c>
      <c r="M27" s="26">
        <v>-0.78057490250130757</v>
      </c>
      <c r="N27" s="26">
        <v>0.69283255831767976</v>
      </c>
      <c r="O27" s="26">
        <v>0.57490888204253521</v>
      </c>
      <c r="P27" s="26">
        <v>-0.66748094269608593</v>
      </c>
    </row>
    <row r="28" spans="1:31" ht="16.5" customHeight="1">
      <c r="A28" s="21" t="s">
        <v>267</v>
      </c>
      <c r="C28" s="25" t="s">
        <v>8</v>
      </c>
      <c r="D28" s="47">
        <v>6.0227743444538628E-3</v>
      </c>
      <c r="E28" s="47">
        <v>-3.9278733864416715E-2</v>
      </c>
      <c r="F28" s="47">
        <v>-4.2761471185663869E-2</v>
      </c>
      <c r="G28" s="47">
        <v>-6.4064711374173799E-2</v>
      </c>
      <c r="H28" s="47">
        <v>-1.4873539071155073E-2</v>
      </c>
      <c r="I28" s="47">
        <v>6.9121898960525785E-2</v>
      </c>
      <c r="J28" s="47">
        <v>-0.30037462651593305</v>
      </c>
      <c r="K28" s="47">
        <v>-0.4206548675446522</v>
      </c>
      <c r="L28" s="47">
        <v>-0.10392523905129358</v>
      </c>
      <c r="M28" s="47">
        <v>-0.14935898763306044</v>
      </c>
      <c r="N28" s="47">
        <v>7.1175092905114479E-2</v>
      </c>
      <c r="O28" s="47">
        <v>-1.0589216396782897E-2</v>
      </c>
      <c r="P28" s="47">
        <v>-0.10035510956772009</v>
      </c>
    </row>
    <row r="29" spans="1:31" ht="16.5" customHeight="1">
      <c r="A29" s="21" t="s">
        <v>268</v>
      </c>
      <c r="C29" s="25" t="s">
        <v>9</v>
      </c>
      <c r="D29" s="47">
        <v>-3.7620001193130248E-2</v>
      </c>
      <c r="E29" s="47">
        <v>-3.3207933025357628E-3</v>
      </c>
      <c r="F29" s="47">
        <v>-0.11905931806170111</v>
      </c>
      <c r="G29" s="47">
        <v>-4.1341969169745751E-2</v>
      </c>
      <c r="H29" s="47">
        <v>-5.3084489868955975E-2</v>
      </c>
      <c r="I29" s="47">
        <v>0.24042881103322378</v>
      </c>
      <c r="J29" s="47">
        <v>-0.29517094186366122</v>
      </c>
      <c r="K29" s="47">
        <v>-0.49201668670829934</v>
      </c>
      <c r="L29" s="47">
        <v>-0.14115257433527784</v>
      </c>
      <c r="M29" s="47">
        <v>-0.15802131918521634</v>
      </c>
      <c r="N29" s="47">
        <v>8.2211884554051817E-2</v>
      </c>
      <c r="O29" s="47">
        <v>-1.4725506869601723E-3</v>
      </c>
      <c r="P29" s="47">
        <v>-0.10926728466755065</v>
      </c>
    </row>
    <row r="30" spans="1:3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+P17</f>
        <v>Source : MKG_destination - Décembre 2025</v>
      </c>
    </row>
    <row r="31" spans="1:31" ht="13.5" customHeight="1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31">
      <c r="D32" s="13"/>
      <c r="P32" s="48"/>
    </row>
    <row r="33" spans="1:3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</row>
    <row r="34" spans="1:31" ht="16.5" customHeight="1">
      <c r="A34" s="21" t="s">
        <v>269</v>
      </c>
      <c r="C34" s="18" t="s">
        <v>4</v>
      </c>
      <c r="D34" s="19">
        <v>0.52997169253740628</v>
      </c>
      <c r="E34" s="19">
        <v>0.50237636038021771</v>
      </c>
      <c r="F34" s="19">
        <v>0.59318108997698871</v>
      </c>
      <c r="G34" s="19">
        <v>0.69907725965525147</v>
      </c>
      <c r="H34" s="19">
        <v>0.73826484586431085</v>
      </c>
      <c r="I34" s="19">
        <v>0.79292544235839768</v>
      </c>
      <c r="J34" s="19">
        <v>0.69492751185710921</v>
      </c>
      <c r="K34" s="19">
        <v>0.53553986375089435</v>
      </c>
      <c r="L34" s="19">
        <v>0.75641210721331986</v>
      </c>
      <c r="M34" s="19">
        <v>0.69874533283998785</v>
      </c>
      <c r="N34" s="19">
        <v>0.64427836708453878</v>
      </c>
      <c r="O34" s="19">
        <v>0.59836065573770492</v>
      </c>
      <c r="P34" s="19">
        <v>0.64790114400302001</v>
      </c>
    </row>
    <row r="35" spans="1:31" ht="16.5" customHeight="1">
      <c r="A35" s="21" t="s">
        <v>270</v>
      </c>
      <c r="C35" s="18" t="s">
        <v>5</v>
      </c>
      <c r="D35" s="20">
        <v>119.3361543992487</v>
      </c>
      <c r="E35" s="20">
        <v>106.42159542743539</v>
      </c>
      <c r="F35" s="20">
        <v>108.84089730290457</v>
      </c>
      <c r="G35" s="20">
        <v>106.43754396909623</v>
      </c>
      <c r="H35" s="20">
        <v>109.88853682767666</v>
      </c>
      <c r="I35" s="20">
        <v>158.64051200897418</v>
      </c>
      <c r="J35" s="20">
        <v>112.1858206121881</v>
      </c>
      <c r="K35" s="20">
        <v>108.92834155001162</v>
      </c>
      <c r="L35" s="20">
        <v>127.36024741819878</v>
      </c>
      <c r="M35" s="20">
        <v>116.9301053350503</v>
      </c>
      <c r="N35" s="20">
        <v>121.68580290992092</v>
      </c>
      <c r="O35" s="20">
        <v>106.50500640904838</v>
      </c>
      <c r="P35" s="46">
        <v>118.14513367731648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D35" s="22"/>
      <c r="AE35" s="22"/>
    </row>
    <row r="36" spans="1:31" ht="16.5" customHeight="1">
      <c r="A36" s="21" t="s">
        <v>271</v>
      </c>
      <c r="C36" s="18" t="s">
        <v>6</v>
      </c>
      <c r="D36" s="20">
        <v>63.244783727875074</v>
      </c>
      <c r="E36" s="20">
        <v>53.463693776691002</v>
      </c>
      <c r="F36" s="20">
        <v>64.562362096210421</v>
      </c>
      <c r="G36" s="20">
        <v>74.408066562351138</v>
      </c>
      <c r="H36" s="20">
        <v>81.126843703339347</v>
      </c>
      <c r="I36" s="20">
        <v>125.79009816067855</v>
      </c>
      <c r="J36" s="20">
        <v>77.961013183675874</v>
      </c>
      <c r="K36" s="20">
        <v>58.335469192304103</v>
      </c>
      <c r="L36" s="20">
        <v>96.336833124809516</v>
      </c>
      <c r="M36" s="20">
        <v>81.704365371354569</v>
      </c>
      <c r="N36" s="20">
        <v>78.399530396174868</v>
      </c>
      <c r="O36" s="20">
        <v>63.728405474266651</v>
      </c>
      <c r="P36" s="46">
        <v>76.546367267923074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31" ht="6" customHeight="1"/>
    <row r="38" spans="1:31" ht="6" customHeight="1">
      <c r="D38" s="23"/>
      <c r="E38" s="23"/>
      <c r="F38" s="23"/>
      <c r="G38" s="23"/>
      <c r="H38" s="23"/>
      <c r="I38" s="23"/>
      <c r="J38" s="23"/>
    </row>
    <row r="39" spans="1:31" ht="16.5" customHeight="1">
      <c r="C39" s="24" t="s">
        <v>64</v>
      </c>
    </row>
    <row r="40" spans="1:31" ht="16.5" customHeight="1">
      <c r="A40" s="21" t="s">
        <v>272</v>
      </c>
      <c r="C40" s="25" t="s">
        <v>7</v>
      </c>
      <c r="D40" s="26">
        <v>-6.4962041836125088</v>
      </c>
      <c r="E40" s="26">
        <v>-6.1202264964776099</v>
      </c>
      <c r="F40" s="26">
        <v>-9.1112934348764885</v>
      </c>
      <c r="G40" s="26">
        <v>-1.1707054070238754</v>
      </c>
      <c r="H40" s="26">
        <v>-1.1323098567052492</v>
      </c>
      <c r="I40" s="26">
        <v>2.248185508742373</v>
      </c>
      <c r="J40" s="26">
        <v>-9.0962306788487606</v>
      </c>
      <c r="K40" s="26">
        <v>-23.507132397825902</v>
      </c>
      <c r="L40" s="26">
        <v>-3.3889058589788967</v>
      </c>
      <c r="M40" s="26">
        <v>-4.2490241241574971</v>
      </c>
      <c r="N40" s="26">
        <v>-1.8649926804546357</v>
      </c>
      <c r="O40" s="26">
        <v>1.3889320931968818</v>
      </c>
      <c r="P40" s="26">
        <v>-5.277540117447554</v>
      </c>
    </row>
    <row r="41" spans="1:31" ht="16.5" customHeight="1">
      <c r="A41" s="21" t="s">
        <v>273</v>
      </c>
      <c r="C41" s="25" t="s">
        <v>8</v>
      </c>
      <c r="D41" s="47">
        <v>7.7272027580468805E-2</v>
      </c>
      <c r="E41" s="47">
        <v>2.382072648886191E-2</v>
      </c>
      <c r="F41" s="47">
        <v>-2.4921950526836545E-2</v>
      </c>
      <c r="G41" s="47">
        <v>-3.6378279063287167E-2</v>
      </c>
      <c r="H41" s="47">
        <v>8.5369170623059709E-3</v>
      </c>
      <c r="I41" s="47">
        <v>0.20630151034035626</v>
      </c>
      <c r="J41" s="47">
        <v>-0.29396431591642624</v>
      </c>
      <c r="K41" s="47">
        <v>-0.34458343748196507</v>
      </c>
      <c r="L41" s="47">
        <v>-8.946937632598928E-2</v>
      </c>
      <c r="M41" s="47">
        <v>-0.13678185390709718</v>
      </c>
      <c r="N41" s="47">
        <v>0.11031154438068835</v>
      </c>
      <c r="O41" s="47">
        <v>3.0409525745498156E-2</v>
      </c>
      <c r="P41" s="47">
        <v>-6.2688327907506225E-2</v>
      </c>
    </row>
    <row r="42" spans="1:31" ht="16.5" customHeight="1">
      <c r="A42" s="21" t="s">
        <v>274</v>
      </c>
      <c r="C42" s="25" t="s">
        <v>9</v>
      </c>
      <c r="D42" s="47">
        <v>-4.0357527580428099E-2</v>
      </c>
      <c r="E42" s="47">
        <v>-8.7361892157549192E-2</v>
      </c>
      <c r="F42" s="47">
        <v>-0.15475243150189366</v>
      </c>
      <c r="G42" s="47">
        <v>-5.2249720473035888E-2</v>
      </c>
      <c r="H42" s="47">
        <v>-6.697803566867E-3</v>
      </c>
      <c r="I42" s="47">
        <v>0.24150187568219139</v>
      </c>
      <c r="J42" s="47">
        <v>-0.37568395774854857</v>
      </c>
      <c r="K42" s="47">
        <v>-0.54451518200076476</v>
      </c>
      <c r="L42" s="47">
        <v>-0.12851401777242888</v>
      </c>
      <c r="M42" s="47">
        <v>-0.18626456703381034</v>
      </c>
      <c r="N42" s="47">
        <v>7.9075543106005508E-2</v>
      </c>
      <c r="O42" s="47">
        <v>5.4896079220689176E-2</v>
      </c>
      <c r="P42" s="47">
        <v>-0.13328723672022924</v>
      </c>
    </row>
    <row r="43" spans="1:3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+P30</f>
        <v>Source : MKG_destination - Décembre 2025</v>
      </c>
    </row>
    <row r="44" spans="1:31">
      <c r="P44" s="48"/>
    </row>
    <row r="45" spans="1:31">
      <c r="P45" s="48"/>
    </row>
    <row r="46" spans="1:31" ht="48" customHeight="1">
      <c r="C46" s="15" t="s">
        <v>41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</row>
    <row r="47" spans="1:31" ht="16.5" customHeight="1">
      <c r="A47" s="21" t="s">
        <v>275</v>
      </c>
      <c r="C47" s="18" t="s">
        <v>4</v>
      </c>
      <c r="D47" s="19">
        <v>0.6319857840959574</v>
      </c>
      <c r="E47" s="19">
        <v>0.61361111111111111</v>
      </c>
      <c r="F47" s="19">
        <v>0.68611037292940025</v>
      </c>
      <c r="G47" s="19">
        <v>0.73908784151518447</v>
      </c>
      <c r="H47" s="19">
        <v>0.72628870552745983</v>
      </c>
      <c r="I47" s="19">
        <v>0.84809720311783587</v>
      </c>
      <c r="J47" s="19">
        <v>0.73121417957970702</v>
      </c>
      <c r="K47" s="19">
        <v>0.59378972217178139</v>
      </c>
      <c r="L47" s="19">
        <v>0.82798634812286687</v>
      </c>
      <c r="M47" s="19">
        <v>0.82370836611591924</v>
      </c>
      <c r="N47" s="19">
        <v>0.74732334047109206</v>
      </c>
      <c r="O47" s="19">
        <v>0.69587096194455678</v>
      </c>
      <c r="P47" s="19">
        <v>0.72343072982942191</v>
      </c>
    </row>
    <row r="48" spans="1:31" ht="16.5" customHeight="1">
      <c r="A48" s="21" t="s">
        <v>276</v>
      </c>
      <c r="C48" s="18" t="s">
        <v>5</v>
      </c>
      <c r="D48" s="20">
        <v>186.19205482039928</v>
      </c>
      <c r="E48" s="20">
        <v>203.43508268730196</v>
      </c>
      <c r="F48" s="20">
        <v>178.2064242947518</v>
      </c>
      <c r="G48" s="20">
        <v>183.41618648748158</v>
      </c>
      <c r="H48" s="20">
        <v>196.51048188217689</v>
      </c>
      <c r="I48" s="20">
        <v>272.03818186732985</v>
      </c>
      <c r="J48" s="20">
        <v>215.71054684665069</v>
      </c>
      <c r="K48" s="20">
        <v>190.56949302370032</v>
      </c>
      <c r="L48" s="20">
        <v>218.12018411651553</v>
      </c>
      <c r="M48" s="20">
        <v>199.97707789416708</v>
      </c>
      <c r="N48" s="20">
        <v>190.99467132536731</v>
      </c>
      <c r="O48" s="20">
        <v>172.0735226465651</v>
      </c>
      <c r="P48" s="46">
        <v>202.16358183714536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D48" s="22"/>
      <c r="AE48" s="22"/>
    </row>
    <row r="49" spans="1:31" ht="16.5" customHeight="1">
      <c r="A49" s="21" t="s">
        <v>277</v>
      </c>
      <c r="C49" s="18" t="s">
        <v>6</v>
      </c>
      <c r="D49" s="20">
        <v>117.67073175810751</v>
      </c>
      <c r="E49" s="20">
        <v>124.83002712673611</v>
      </c>
      <c r="F49" s="20">
        <v>122.26927623128709</v>
      </c>
      <c r="G49" s="20">
        <v>135.56067336997933</v>
      </c>
      <c r="H49" s="20">
        <v>142.72334350878361</v>
      </c>
      <c r="I49" s="20">
        <v>230.71482118294361</v>
      </c>
      <c r="J49" s="20">
        <v>157.73061053916365</v>
      </c>
      <c r="K49" s="20">
        <v>113.15820631696023</v>
      </c>
      <c r="L49" s="20">
        <v>180.60053469852105</v>
      </c>
      <c r="M49" s="20">
        <v>164.72279209284028</v>
      </c>
      <c r="N49" s="20">
        <v>142.7347757870518</v>
      </c>
      <c r="O49" s="20">
        <v>119.74096772925371</v>
      </c>
      <c r="P49" s="46">
        <v>146.25134755337612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1:31" ht="6" customHeight="1"/>
    <row r="51" spans="1:31" ht="6" customHeight="1">
      <c r="D51" s="23"/>
      <c r="E51" s="23"/>
      <c r="F51" s="23"/>
      <c r="G51" s="23"/>
      <c r="H51" s="23"/>
      <c r="I51" s="23"/>
      <c r="J51" s="23"/>
    </row>
    <row r="52" spans="1:31" ht="16.5" customHeight="1">
      <c r="C52" s="24" t="s">
        <v>64</v>
      </c>
    </row>
    <row r="53" spans="1:31" ht="16.5" customHeight="1">
      <c r="A53" s="21" t="s">
        <v>278</v>
      </c>
      <c r="C53" s="25" t="s">
        <v>7</v>
      </c>
      <c r="D53" s="26">
        <v>-3.4903075167251996</v>
      </c>
      <c r="E53" s="26">
        <v>3.4492648542987947</v>
      </c>
      <c r="F53" s="26">
        <v>1.2493592172005297</v>
      </c>
      <c r="G53" s="26">
        <v>7.9714418277718302</v>
      </c>
      <c r="H53" s="26">
        <v>-1.8387670727863736</v>
      </c>
      <c r="I53" s="26">
        <v>6.2158636564934806</v>
      </c>
      <c r="J53" s="26">
        <v>-5.4704160858916495</v>
      </c>
      <c r="K53" s="26">
        <v>-12.141212812258361</v>
      </c>
      <c r="L53" s="26">
        <v>0.41965958757527178</v>
      </c>
      <c r="M53" s="26">
        <v>3.5029961836890888</v>
      </c>
      <c r="N53" s="26">
        <v>10.277823322882828</v>
      </c>
      <c r="O53" s="26">
        <v>10.611026449771044</v>
      </c>
      <c r="P53" s="26">
        <v>1.6963148036132414</v>
      </c>
    </row>
    <row r="54" spans="1:31" ht="16.5" customHeight="1">
      <c r="A54" s="21" t="s">
        <v>279</v>
      </c>
      <c r="C54" s="25" t="s">
        <v>8</v>
      </c>
      <c r="D54" s="47">
        <v>3.0616225811327613E-2</v>
      </c>
      <c r="E54" s="47">
        <v>0.16390840951795593</v>
      </c>
      <c r="F54" s="47">
        <v>-0.24072125245044806</v>
      </c>
      <c r="G54" s="47">
        <v>-0.12295621182368732</v>
      </c>
      <c r="H54" s="47">
        <v>3.2907870293486852E-2</v>
      </c>
      <c r="I54" s="47">
        <v>0.20939960721575934</v>
      </c>
      <c r="J54" s="47">
        <v>-0.37650658577877416</v>
      </c>
      <c r="K54" s="47">
        <v>-0.4902450294767603</v>
      </c>
      <c r="L54" s="47">
        <v>-7.9809796902942542E-2</v>
      </c>
      <c r="M54" s="47">
        <v>-9.8932092049623832E-2</v>
      </c>
      <c r="N54" s="47">
        <v>3.7794407208163738E-2</v>
      </c>
      <c r="O54" s="47">
        <v>-2.3017618283151853E-2</v>
      </c>
      <c r="P54" s="47">
        <v>-0.13067104542939589</v>
      </c>
    </row>
    <row r="55" spans="1:31" ht="16.5" customHeight="1">
      <c r="A55" s="21" t="s">
        <v>280</v>
      </c>
      <c r="C55" s="25" t="s">
        <v>9</v>
      </c>
      <c r="D55" s="47">
        <v>-2.3323310137472686E-2</v>
      </c>
      <c r="E55" s="47">
        <v>0.23323150366988599</v>
      </c>
      <c r="F55" s="47">
        <v>-0.22663888501582286</v>
      </c>
      <c r="G55" s="47">
        <v>-1.6926710307999415E-2</v>
      </c>
      <c r="H55" s="47">
        <v>7.403140431258004E-3</v>
      </c>
      <c r="I55" s="47">
        <v>0.30504910686611075</v>
      </c>
      <c r="J55" s="47">
        <v>-0.4199050945945848</v>
      </c>
      <c r="K55" s="47">
        <v>-0.57678064982899846</v>
      </c>
      <c r="L55" s="47">
        <v>-7.5122112453492429E-2</v>
      </c>
      <c r="M55" s="47">
        <v>-5.8910234906466075E-2</v>
      </c>
      <c r="N55" s="47">
        <v>0.20327960665988054</v>
      </c>
      <c r="O55" s="47">
        <v>0.1527619129442932</v>
      </c>
      <c r="P55" s="47">
        <v>-0.10979739725569659</v>
      </c>
    </row>
    <row r="56" spans="1:3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+P43</f>
        <v>Source : MKG_destination - Décembre 2025</v>
      </c>
    </row>
    <row r="57" spans="1:31">
      <c r="P57" s="48"/>
    </row>
    <row r="59" spans="1:31" ht="48" customHeight="1">
      <c r="C59" s="15" t="s">
        <v>42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</row>
    <row r="60" spans="1:31" ht="16.5" customHeight="1">
      <c r="A60" s="21" t="s">
        <v>281</v>
      </c>
      <c r="C60" s="18" t="s">
        <v>4</v>
      </c>
      <c r="D60" s="19">
        <v>0.57484950169940663</v>
      </c>
      <c r="E60" s="19">
        <v>0.59350319149371733</v>
      </c>
      <c r="F60" s="19">
        <v>0.63444847526525872</v>
      </c>
      <c r="G60" s="19">
        <v>0.72803334573422118</v>
      </c>
      <c r="H60" s="19">
        <v>0.72911248020226382</v>
      </c>
      <c r="I60" s="19">
        <v>0.80590593705948044</v>
      </c>
      <c r="J60" s="19">
        <v>0.69387228986785132</v>
      </c>
      <c r="K60" s="19">
        <v>0.57217283380476824</v>
      </c>
      <c r="L60" s="19">
        <v>0.76019095630352551</v>
      </c>
      <c r="M60" s="19">
        <v>0.76498907076725886</v>
      </c>
      <c r="N60" s="19">
        <v>0.68404116221847933</v>
      </c>
      <c r="O60" s="19">
        <v>0.64324639517388826</v>
      </c>
      <c r="P60" s="19">
        <v>0.68178339505096142</v>
      </c>
    </row>
    <row r="61" spans="1:31" ht="16.5" customHeight="1">
      <c r="A61" s="21" t="s">
        <v>282</v>
      </c>
      <c r="C61" s="18" t="s">
        <v>5</v>
      </c>
      <c r="D61" s="20">
        <v>93.566816127216413</v>
      </c>
      <c r="E61" s="20">
        <v>85.083691148229846</v>
      </c>
      <c r="F61" s="20">
        <v>92.117834287759365</v>
      </c>
      <c r="G61" s="20">
        <v>90.326172404578159</v>
      </c>
      <c r="H61" s="20">
        <v>96.200500275112972</v>
      </c>
      <c r="I61" s="20">
        <v>132.37857357851934</v>
      </c>
      <c r="J61" s="20">
        <v>96.582927943625251</v>
      </c>
      <c r="K61" s="20">
        <v>89.1025703197909</v>
      </c>
      <c r="L61" s="20">
        <v>107.85132833215728</v>
      </c>
      <c r="M61" s="20">
        <v>97.664168719768369</v>
      </c>
      <c r="N61" s="20">
        <v>100.35507781729757</v>
      </c>
      <c r="O61" s="20">
        <v>89.258288912202445</v>
      </c>
      <c r="P61" s="46">
        <v>98.556156470977228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D61" s="22"/>
      <c r="AE61" s="22"/>
    </row>
    <row r="62" spans="1:31" ht="16.5" customHeight="1">
      <c r="A62" s="21" t="s">
        <v>283</v>
      </c>
      <c r="C62" s="18" t="s">
        <v>6</v>
      </c>
      <c r="D62" s="20">
        <v>53.78683762633036</v>
      </c>
      <c r="E62" s="20">
        <v>50.49744224054016</v>
      </c>
      <c r="F62" s="20">
        <v>58.444019508606694</v>
      </c>
      <c r="G62" s="20">
        <v>65.760465503071117</v>
      </c>
      <c r="H62" s="20">
        <v>70.140985352286179</v>
      </c>
      <c r="I62" s="20">
        <v>106.68467838639401</v>
      </c>
      <c r="J62" s="20">
        <v>67.016217374384937</v>
      </c>
      <c r="K62" s="20">
        <v>50.982070159163392</v>
      </c>
      <c r="L62" s="20">
        <v>81.987604423428152</v>
      </c>
      <c r="M62" s="20">
        <v>74.712021676192393</v>
      </c>
      <c r="N62" s="20">
        <v>68.64700406467017</v>
      </c>
      <c r="O62" s="20">
        <v>57.415072582163667</v>
      </c>
      <c r="P62" s="46">
        <v>67.193950961956645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31" ht="6" customHeight="1"/>
    <row r="64" spans="1:31" ht="6" customHeight="1">
      <c r="D64" s="23"/>
      <c r="E64" s="23"/>
      <c r="F64" s="23"/>
      <c r="G64" s="23"/>
      <c r="H64" s="23"/>
      <c r="I64" s="23"/>
      <c r="J64" s="23"/>
    </row>
    <row r="65" spans="1:31" ht="16.5" customHeight="1">
      <c r="C65" s="24" t="s">
        <v>64</v>
      </c>
    </row>
    <row r="66" spans="1:31" ht="16.5" customHeight="1">
      <c r="A66" s="21" t="s">
        <v>284</v>
      </c>
      <c r="C66" s="25" t="s">
        <v>7</v>
      </c>
      <c r="D66" s="26">
        <v>-1.9957315788807772</v>
      </c>
      <c r="E66" s="26">
        <v>2.8378045558002718</v>
      </c>
      <c r="F66" s="26">
        <v>-5.071358021720151</v>
      </c>
      <c r="G66" s="26">
        <v>3.8571672434475901</v>
      </c>
      <c r="H66" s="26">
        <v>0.31985908446823252</v>
      </c>
      <c r="I66" s="26">
        <v>8.6591197688332464</v>
      </c>
      <c r="J66" s="26">
        <v>-1.5830261974790427</v>
      </c>
      <c r="K66" s="26">
        <v>-12.100441038420895</v>
      </c>
      <c r="L66" s="26">
        <v>-2.0118147147321852</v>
      </c>
      <c r="M66" s="26">
        <v>6.6731250016904831E-2</v>
      </c>
      <c r="N66" s="26">
        <v>0.98484197289409048</v>
      </c>
      <c r="O66" s="26">
        <v>2.2871796568678104</v>
      </c>
      <c r="P66" s="26">
        <v>-0.37799690459201507</v>
      </c>
    </row>
    <row r="67" spans="1:31" ht="16.5" customHeight="1">
      <c r="A67" s="21" t="s">
        <v>285</v>
      </c>
      <c r="C67" s="25" t="s">
        <v>8</v>
      </c>
      <c r="D67" s="47">
        <v>8.449187225309629E-3</v>
      </c>
      <c r="E67" s="47">
        <v>-4.7854880760769269E-2</v>
      </c>
      <c r="F67" s="47">
        <v>-5.3609675728894191E-2</v>
      </c>
      <c r="G67" s="47">
        <v>-6.4449281980805462E-2</v>
      </c>
      <c r="H67" s="47">
        <v>1.0890634589571624E-2</v>
      </c>
      <c r="I67" s="47">
        <v>0.13208875301204115</v>
      </c>
      <c r="J67" s="47">
        <v>-0.33552851703262343</v>
      </c>
      <c r="K67" s="47">
        <v>-0.41341135972684373</v>
      </c>
      <c r="L67" s="47">
        <v>-9.3095216693008132E-2</v>
      </c>
      <c r="M67" s="47">
        <v>-0.14575499344737997</v>
      </c>
      <c r="N67" s="47">
        <v>0.10831323435707896</v>
      </c>
      <c r="O67" s="47">
        <v>1.9448170235349282E-2</v>
      </c>
      <c r="P67" s="47">
        <v>-9.6883345598037574E-2</v>
      </c>
    </row>
    <row r="68" spans="1:31" ht="16.5" customHeight="1">
      <c r="A68" s="21" t="s">
        <v>286</v>
      </c>
      <c r="C68" s="25" t="s">
        <v>9</v>
      </c>
      <c r="D68" s="47">
        <v>-2.5386905930803061E-2</v>
      </c>
      <c r="E68" s="47">
        <v>-4.2431136249465595E-5</v>
      </c>
      <c r="F68" s="47">
        <v>-0.12365856597707103</v>
      </c>
      <c r="G68" s="47">
        <v>-1.211025105459107E-2</v>
      </c>
      <c r="H68" s="47">
        <v>1.534491708254726E-2</v>
      </c>
      <c r="I68" s="47">
        <v>0.26836973774273631</v>
      </c>
      <c r="J68" s="47">
        <v>-0.3503498779292985</v>
      </c>
      <c r="K68" s="47">
        <v>-0.51580914203918016</v>
      </c>
      <c r="L68" s="47">
        <v>-0.11647728900062593</v>
      </c>
      <c r="M68" s="47">
        <v>-0.14500917093884369</v>
      </c>
      <c r="N68" s="47">
        <v>0.12450316527028216</v>
      </c>
      <c r="O68" s="47">
        <v>5.7032899227085654E-2</v>
      </c>
      <c r="P68" s="47">
        <v>-0.10186283134257024</v>
      </c>
    </row>
    <row r="69" spans="1:3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+P56</f>
        <v>Source : MKG_destination - Décembre 2025</v>
      </c>
    </row>
    <row r="70" spans="1:31" s="49" customFormat="1"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</row>
    <row r="71" spans="1:31" ht="24"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1:31" ht="24.6">
      <c r="B72" s="43" t="s">
        <v>50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</row>
    <row r="73" spans="1:31" ht="24">
      <c r="C73" s="45" t="s">
        <v>51</v>
      </c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31" ht="48" customHeight="1">
      <c r="C74" s="15" t="s">
        <v>38</v>
      </c>
      <c r="D74" s="16">
        <v>45658</v>
      </c>
      <c r="E74" s="16">
        <v>45689</v>
      </c>
      <c r="F74" s="16">
        <v>45717</v>
      </c>
      <c r="G74" s="16">
        <v>45748</v>
      </c>
      <c r="H74" s="16">
        <v>45778</v>
      </c>
      <c r="I74" s="16">
        <v>45809</v>
      </c>
      <c r="J74" s="16">
        <v>45839</v>
      </c>
      <c r="K74" s="16">
        <v>45870</v>
      </c>
      <c r="L74" s="16">
        <v>45901</v>
      </c>
      <c r="M74" s="16">
        <v>45931</v>
      </c>
      <c r="N74" s="16">
        <v>45962</v>
      </c>
      <c r="O74" s="16">
        <v>45992</v>
      </c>
      <c r="P74" s="17" t="s">
        <v>3</v>
      </c>
    </row>
    <row r="75" spans="1:31" ht="16.5" customHeight="1">
      <c r="A75" s="21" t="s">
        <v>287</v>
      </c>
      <c r="C75" s="18" t="s">
        <v>4</v>
      </c>
      <c r="D75" s="19">
        <v>0.58557817865260919</v>
      </c>
      <c r="E75" s="19">
        <v>0.56934032983508243</v>
      </c>
      <c r="F75" s="19">
        <v>0.5558833486482565</v>
      </c>
      <c r="G75" s="19">
        <v>0.71669165417291358</v>
      </c>
      <c r="H75" s="19">
        <v>0.75136625235769217</v>
      </c>
      <c r="I75" s="19">
        <v>0.80169915042478757</v>
      </c>
      <c r="J75" s="19">
        <v>0.62683174541761377</v>
      </c>
      <c r="K75" s="19">
        <v>0.54190646612177784</v>
      </c>
      <c r="L75" s="19">
        <v>0.69985007496251872</v>
      </c>
      <c r="M75" s="19">
        <v>0.68564105044252066</v>
      </c>
      <c r="N75" s="19">
        <v>0.66371814092953518</v>
      </c>
      <c r="O75" s="19">
        <v>0.6218987280553272</v>
      </c>
      <c r="P75" s="19">
        <v>0.65162350331683472</v>
      </c>
    </row>
    <row r="76" spans="1:31" ht="16.5" customHeight="1">
      <c r="A76" s="21" t="s">
        <v>288</v>
      </c>
      <c r="C76" s="18" t="s">
        <v>5</v>
      </c>
      <c r="D76" s="20">
        <v>55.67165787857202</v>
      </c>
      <c r="E76" s="20">
        <v>54.004089567854791</v>
      </c>
      <c r="F76" s="20">
        <v>54.509276579084741</v>
      </c>
      <c r="G76" s="20">
        <v>54.146411240063458</v>
      </c>
      <c r="H76" s="20">
        <v>55.39801006533213</v>
      </c>
      <c r="I76" s="20">
        <v>86.122839168277025</v>
      </c>
      <c r="J76" s="20">
        <v>58.86701149120438</v>
      </c>
      <c r="K76" s="20">
        <v>52.604936238007589</v>
      </c>
      <c r="L76" s="20">
        <v>66.312044772922022</v>
      </c>
      <c r="M76" s="20">
        <v>58.272762991994078</v>
      </c>
      <c r="N76" s="20">
        <v>60.869254303610418</v>
      </c>
      <c r="O76" s="20">
        <v>56.334606355470875</v>
      </c>
      <c r="P76" s="46">
        <v>60.095303539615387</v>
      </c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D76" s="22"/>
      <c r="AE76" s="22"/>
    </row>
    <row r="77" spans="1:31" ht="16.5" customHeight="1">
      <c r="A77" s="21" t="s">
        <v>289</v>
      </c>
      <c r="C77" s="18" t="s">
        <v>6</v>
      </c>
      <c r="D77" s="20">
        <v>32.600108023105385</v>
      </c>
      <c r="E77" s="20">
        <v>30.746706167005783</v>
      </c>
      <c r="F77" s="20">
        <v>30.300799197175607</v>
      </c>
      <c r="G77" s="20">
        <v>38.806281039167914</v>
      </c>
      <c r="H77" s="20">
        <v>41.624195210862311</v>
      </c>
      <c r="I77" s="20">
        <v>69.044606993378309</v>
      </c>
      <c r="J77" s="20">
        <v>36.899711560550372</v>
      </c>
      <c r="K77" s="20">
        <v>28.506955097300139</v>
      </c>
      <c r="L77" s="20">
        <v>46.408489505247374</v>
      </c>
      <c r="M77" s="20">
        <v>39.954198430018863</v>
      </c>
      <c r="N77" s="20">
        <v>40.40002830615942</v>
      </c>
      <c r="O77" s="20">
        <v>35.034420037964885</v>
      </c>
      <c r="P77" s="46">
        <v>39.159512225372758</v>
      </c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</row>
    <row r="78" spans="1:31" ht="6" customHeight="1"/>
    <row r="79" spans="1:31" ht="6" customHeight="1">
      <c r="D79" s="23"/>
      <c r="E79" s="23"/>
      <c r="F79" s="23"/>
      <c r="G79" s="23"/>
      <c r="H79" s="23"/>
      <c r="I79" s="23"/>
      <c r="J79" s="23"/>
    </row>
    <row r="80" spans="1:31" ht="16.5" customHeight="1">
      <c r="C80" s="24" t="s">
        <v>64</v>
      </c>
    </row>
    <row r="81" spans="1:31" ht="16.5" customHeight="1">
      <c r="A81" s="21" t="s">
        <v>290</v>
      </c>
      <c r="C81" s="25" t="s">
        <v>7</v>
      </c>
      <c r="D81" s="26">
        <v>2.0167335686995247</v>
      </c>
      <c r="E81" s="26">
        <v>2.7542263351083007</v>
      </c>
      <c r="F81" s="26">
        <v>-9.5952023988006054</v>
      </c>
      <c r="G81" s="26">
        <v>6.1169415292353868</v>
      </c>
      <c r="H81" s="26">
        <v>2.9646467089036177</v>
      </c>
      <c r="I81" s="26">
        <v>9.570214892553718</v>
      </c>
      <c r="J81" s="26">
        <v>-5.6874788412245465</v>
      </c>
      <c r="K81" s="26">
        <v>-14.015572858731918</v>
      </c>
      <c r="L81" s="26">
        <v>-2.9035482258870537</v>
      </c>
      <c r="M81" s="26">
        <v>-4.1301929680321088</v>
      </c>
      <c r="N81" s="26">
        <v>1.5692153923038465</v>
      </c>
      <c r="O81" s="26">
        <v>-0.29017749189921282</v>
      </c>
      <c r="P81" s="26">
        <v>-1.0168551475441268</v>
      </c>
    </row>
    <row r="82" spans="1:31" ht="16.5" customHeight="1">
      <c r="A82" s="21" t="s">
        <v>291</v>
      </c>
      <c r="C82" s="25" t="s">
        <v>8</v>
      </c>
      <c r="D82" s="47">
        <v>-7.9238991379348644E-2</v>
      </c>
      <c r="E82" s="47">
        <v>-4.5246147791344615E-3</v>
      </c>
      <c r="F82" s="47">
        <v>-0.13817358934243418</v>
      </c>
      <c r="G82" s="47">
        <v>-0.13373924504847046</v>
      </c>
      <c r="H82" s="47">
        <v>-4.7776607006046468E-2</v>
      </c>
      <c r="I82" s="47">
        <v>0.15201331005049212</v>
      </c>
      <c r="J82" s="47">
        <v>-0.20051031214109394</v>
      </c>
      <c r="K82" s="47">
        <v>-0.35223183593496998</v>
      </c>
      <c r="L82" s="47">
        <v>-5.4880916405746105E-2</v>
      </c>
      <c r="M82" s="47">
        <v>-0.25328237084893546</v>
      </c>
      <c r="N82" s="47">
        <v>0.10601665440334518</v>
      </c>
      <c r="O82" s="47">
        <v>8.3120983387806602E-2</v>
      </c>
      <c r="P82" s="47">
        <v>-8.752525952620871E-2</v>
      </c>
    </row>
    <row r="83" spans="1:31" ht="16.5" customHeight="1">
      <c r="A83" s="21" t="s">
        <v>292</v>
      </c>
      <c r="C83" s="25" t="s">
        <v>9</v>
      </c>
      <c r="D83" s="47">
        <v>-4.6396861485001439E-2</v>
      </c>
      <c r="E83" s="47">
        <v>4.6080300438080757E-2</v>
      </c>
      <c r="F83" s="47">
        <v>-0.26503689240999695</v>
      </c>
      <c r="G83" s="47">
        <v>-5.2904971658162436E-2</v>
      </c>
      <c r="H83" s="47">
        <v>-8.6616207495769926E-3</v>
      </c>
      <c r="I83" s="47">
        <v>0.30817565794790069</v>
      </c>
      <c r="J83" s="47">
        <v>-0.26701663405678133</v>
      </c>
      <c r="K83" s="47">
        <v>-0.48534054610021549</v>
      </c>
      <c r="L83" s="47">
        <v>-9.2530157925681644E-2</v>
      </c>
      <c r="M83" s="47">
        <v>-0.29570781528343804</v>
      </c>
      <c r="N83" s="47">
        <v>0.13279919697160714</v>
      </c>
      <c r="O83" s="47">
        <v>7.8090620433764579E-2</v>
      </c>
      <c r="P83" s="47">
        <v>-0.10154559461690438</v>
      </c>
    </row>
    <row r="84" spans="1:31"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9" t="str">
        <f>+P69</f>
        <v>Source : MKG_destination - Décembre 2025</v>
      </c>
    </row>
    <row r="85" spans="1:31" ht="12.75" customHeight="1">
      <c r="C85" s="4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7" spans="1:31" ht="48" customHeight="1">
      <c r="C87" s="15" t="s">
        <v>39</v>
      </c>
      <c r="D87" s="16">
        <v>45658</v>
      </c>
      <c r="E87" s="16">
        <v>45689</v>
      </c>
      <c r="F87" s="16">
        <v>45717</v>
      </c>
      <c r="G87" s="16">
        <v>45748</v>
      </c>
      <c r="H87" s="16">
        <v>45778</v>
      </c>
      <c r="I87" s="16">
        <v>45809</v>
      </c>
      <c r="J87" s="16">
        <v>45839</v>
      </c>
      <c r="K87" s="16">
        <v>45870</v>
      </c>
      <c r="L87" s="16">
        <v>45901</v>
      </c>
      <c r="M87" s="16">
        <v>45931</v>
      </c>
      <c r="N87" s="16">
        <v>45962</v>
      </c>
      <c r="O87" s="16">
        <v>45992</v>
      </c>
      <c r="P87" s="17" t="s">
        <v>3</v>
      </c>
    </row>
    <row r="88" spans="1:31" ht="16.5" customHeight="1">
      <c r="A88" s="21" t="s">
        <v>293</v>
      </c>
      <c r="C88" s="18" t="s">
        <v>4</v>
      </c>
      <c r="D88" s="19">
        <v>0.43498940428537791</v>
      </c>
      <c r="E88" s="19">
        <v>0.39671532846715329</v>
      </c>
      <c r="F88" s="19">
        <v>0.39350129503178716</v>
      </c>
      <c r="G88" s="19">
        <v>0.37186588921282798</v>
      </c>
      <c r="H88" s="19">
        <v>0.42015540381445726</v>
      </c>
      <c r="I88" s="19">
        <v>0.59279805352798054</v>
      </c>
      <c r="J88" s="19">
        <v>0.46515564751246119</v>
      </c>
      <c r="K88" s="19">
        <v>0.38831938305276026</v>
      </c>
      <c r="L88" s="19">
        <v>0.62439261418853254</v>
      </c>
      <c r="M88" s="19">
        <v>0.573943661971831</v>
      </c>
      <c r="N88" s="19">
        <v>0.57210884353741498</v>
      </c>
      <c r="O88" s="19">
        <v>0.45876046271042981</v>
      </c>
      <c r="P88" s="19">
        <v>0.47284665079629007</v>
      </c>
    </row>
    <row r="89" spans="1:31" ht="16.5" customHeight="1">
      <c r="A89" s="21" t="s">
        <v>294</v>
      </c>
      <c r="C89" s="18" t="s">
        <v>5</v>
      </c>
      <c r="D89" s="20">
        <v>87.582454564523118</v>
      </c>
      <c r="E89" s="20">
        <v>76.616340949040605</v>
      </c>
      <c r="F89" s="20">
        <v>82.428715612284591</v>
      </c>
      <c r="G89" s="20">
        <v>85.315817224454463</v>
      </c>
      <c r="H89" s="20">
        <v>80.634361515075099</v>
      </c>
      <c r="I89" s="20">
        <v>120.04422765145296</v>
      </c>
      <c r="J89" s="20">
        <v>72.365228451652854</v>
      </c>
      <c r="K89" s="20">
        <v>56.23108013630722</v>
      </c>
      <c r="L89" s="20">
        <v>101.9790375729572</v>
      </c>
      <c r="M89" s="20">
        <v>60.049184503636454</v>
      </c>
      <c r="N89" s="20">
        <v>96.143642108671656</v>
      </c>
      <c r="O89" s="20">
        <v>58.548219124769375</v>
      </c>
      <c r="P89" s="46">
        <v>83.332391454527425</v>
      </c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D89" s="22"/>
      <c r="AE89" s="22"/>
    </row>
    <row r="90" spans="1:31" ht="16.5" customHeight="1">
      <c r="A90" s="21" t="s">
        <v>295</v>
      </c>
      <c r="C90" s="18" t="s">
        <v>6</v>
      </c>
      <c r="D90" s="20">
        <v>38.097439736873085</v>
      </c>
      <c r="E90" s="20">
        <v>30.394876865550053</v>
      </c>
      <c r="F90" s="20">
        <v>32.435806341240877</v>
      </c>
      <c r="G90" s="20">
        <v>31.726042236090866</v>
      </c>
      <c r="H90" s="20">
        <v>33.878962723687309</v>
      </c>
      <c r="I90" s="20">
        <v>71.161984489051093</v>
      </c>
      <c r="J90" s="20">
        <v>33.661094697815763</v>
      </c>
      <c r="K90" s="20">
        <v>21.835618346921141</v>
      </c>
      <c r="L90" s="20">
        <v>63.674957862609332</v>
      </c>
      <c r="M90" s="20">
        <v>34.464848852439232</v>
      </c>
      <c r="N90" s="20">
        <v>55.004627900267252</v>
      </c>
      <c r="O90" s="20">
        <v>26.859608096550833</v>
      </c>
      <c r="P90" s="46">
        <v>39.403442202118676</v>
      </c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</row>
    <row r="91" spans="1:31" ht="6" customHeight="1"/>
    <row r="92" spans="1:31" ht="6" customHeight="1">
      <c r="D92" s="23"/>
      <c r="E92" s="23"/>
      <c r="F92" s="23"/>
      <c r="G92" s="23"/>
      <c r="H92" s="23"/>
      <c r="I92" s="23"/>
      <c r="J92" s="23"/>
    </row>
    <row r="93" spans="1:31" ht="16.5" customHeight="1">
      <c r="C93" s="24" t="s">
        <v>64</v>
      </c>
    </row>
    <row r="94" spans="1:31" ht="16.5" customHeight="1">
      <c r="A94" s="21" t="s">
        <v>296</v>
      </c>
      <c r="C94" s="25" t="s">
        <v>7</v>
      </c>
      <c r="D94" s="26">
        <v>-5.1989639745702867</v>
      </c>
      <c r="E94" s="26">
        <v>1.081047067707025</v>
      </c>
      <c r="F94" s="26">
        <v>-14.659759830468561</v>
      </c>
      <c r="G94" s="26">
        <v>-13.017790640761001</v>
      </c>
      <c r="H94" s="26">
        <v>-9.9929361902519442</v>
      </c>
      <c r="I94" s="26">
        <v>3.6836982968369791</v>
      </c>
      <c r="J94" s="26">
        <v>-10.197409112657818</v>
      </c>
      <c r="K94" s="26">
        <v>-10.50170897515722</v>
      </c>
      <c r="L94" s="26">
        <v>3.2373149468337914</v>
      </c>
      <c r="M94" s="26">
        <v>2.1506647608751206</v>
      </c>
      <c r="N94" s="26">
        <v>7.8775510204081636</v>
      </c>
      <c r="O94" s="26">
        <v>10.863095953171541</v>
      </c>
      <c r="P94" s="26">
        <v>-3.0727199468956634</v>
      </c>
    </row>
    <row r="95" spans="1:31" ht="16.5" customHeight="1">
      <c r="A95" s="21" t="s">
        <v>297</v>
      </c>
      <c r="C95" s="25" t="s">
        <v>8</v>
      </c>
      <c r="D95" s="47">
        <v>4.1754597389104253E-2</v>
      </c>
      <c r="E95" s="47">
        <v>8.9642876616285339E-2</v>
      </c>
      <c r="F95" s="47">
        <v>-0.17737034486026237</v>
      </c>
      <c r="G95" s="47">
        <v>-5.4140941696511735E-2</v>
      </c>
      <c r="H95" s="47">
        <v>-6.6913422920389265E-2</v>
      </c>
      <c r="I95" s="47">
        <v>0.13473025977754816</v>
      </c>
      <c r="J95" s="47">
        <v>-0.40706872159334984</v>
      </c>
      <c r="K95" s="47">
        <v>-0.56262522913317814</v>
      </c>
      <c r="L95" s="47">
        <v>-0.13734171554494456</v>
      </c>
      <c r="M95" s="47">
        <v>-0.47732110641642733</v>
      </c>
      <c r="N95" s="47">
        <v>0.15428797449155573</v>
      </c>
      <c r="O95" s="47">
        <v>-6.5543876911400845E-2</v>
      </c>
      <c r="P95" s="47">
        <v>-0.16263121157669858</v>
      </c>
    </row>
    <row r="96" spans="1:31" ht="16.5" customHeight="1">
      <c r="A96" s="21" t="s">
        <v>298</v>
      </c>
      <c r="C96" s="25" t="s">
        <v>9</v>
      </c>
      <c r="D96" s="47">
        <v>-6.9462603608630102E-2</v>
      </c>
      <c r="E96" s="47">
        <v>0.12016737541009559</v>
      </c>
      <c r="F96" s="47">
        <v>-0.40065451230729376</v>
      </c>
      <c r="G96" s="47">
        <v>-0.29939833366259427</v>
      </c>
      <c r="H96" s="47">
        <v>-0.24619717125097007</v>
      </c>
      <c r="I96" s="47">
        <v>0.20991545073173667</v>
      </c>
      <c r="J96" s="47">
        <v>-0.5136821190165477</v>
      </c>
      <c r="K96" s="47">
        <v>-0.65572968846110613</v>
      </c>
      <c r="L96" s="47">
        <v>-9.0169338204340477E-2</v>
      </c>
      <c r="M96" s="47">
        <v>-0.45697295724363163</v>
      </c>
      <c r="N96" s="47">
        <v>0.33860478012603168</v>
      </c>
      <c r="O96" s="47">
        <v>0.22437989235059064</v>
      </c>
      <c r="P96" s="47">
        <v>-0.21372599693421579</v>
      </c>
    </row>
    <row r="97" spans="1:31"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9" t="str">
        <f>+P84</f>
        <v>Source : MKG_destination - Décembre 2025</v>
      </c>
    </row>
    <row r="98" spans="1:31" ht="12.75" customHeight="1">
      <c r="C98" s="4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</row>
    <row r="100" spans="1:31" ht="48" customHeight="1">
      <c r="C100" s="15" t="s">
        <v>40</v>
      </c>
      <c r="D100" s="16">
        <v>45658</v>
      </c>
      <c r="E100" s="16">
        <v>45689</v>
      </c>
      <c r="F100" s="16">
        <v>45717</v>
      </c>
      <c r="G100" s="16">
        <v>45748</v>
      </c>
      <c r="H100" s="16">
        <v>45778</v>
      </c>
      <c r="I100" s="16">
        <v>45809</v>
      </c>
      <c r="J100" s="16">
        <v>45839</v>
      </c>
      <c r="K100" s="16">
        <v>45870</v>
      </c>
      <c r="L100" s="16">
        <v>45901</v>
      </c>
      <c r="M100" s="16">
        <v>45931</v>
      </c>
      <c r="N100" s="16">
        <v>45962</v>
      </c>
      <c r="O100" s="16">
        <v>45992</v>
      </c>
      <c r="P100" s="17" t="s">
        <v>3</v>
      </c>
    </row>
    <row r="101" spans="1:31" ht="16.5" customHeight="1">
      <c r="A101" s="21" t="s">
        <v>299</v>
      </c>
      <c r="C101" s="18" t="s">
        <v>4</v>
      </c>
      <c r="D101" s="19">
        <v>0.59128160418483</v>
      </c>
      <c r="E101" s="19">
        <v>0.46911196911196912</v>
      </c>
      <c r="F101" s="19">
        <v>0.44542284219703576</v>
      </c>
      <c r="G101" s="19">
        <v>0.50720720720720724</v>
      </c>
      <c r="H101" s="19">
        <v>0.62955536181342631</v>
      </c>
      <c r="I101" s="19">
        <v>0.70252252252252256</v>
      </c>
      <c r="J101" s="19">
        <v>0.57750653879686142</v>
      </c>
      <c r="K101" s="19">
        <v>0.47907585004359199</v>
      </c>
      <c r="L101" s="19">
        <v>0.68036036036036041</v>
      </c>
      <c r="M101" s="19">
        <v>0.58805579773321703</v>
      </c>
      <c r="N101" s="19">
        <v>0.56747747747747745</v>
      </c>
      <c r="O101" s="19">
        <v>0.42301656495204881</v>
      </c>
      <c r="P101" s="19">
        <v>0.55510551647537953</v>
      </c>
    </row>
    <row r="102" spans="1:31" ht="16.5" customHeight="1">
      <c r="A102" s="21" t="s">
        <v>300</v>
      </c>
      <c r="C102" s="18" t="s">
        <v>5</v>
      </c>
      <c r="D102" s="20">
        <v>90.706023296962542</v>
      </c>
      <c r="E102" s="20">
        <v>91.637805426954728</v>
      </c>
      <c r="F102" s="20">
        <v>88.834146848698381</v>
      </c>
      <c r="G102" s="20">
        <v>80.757836090142092</v>
      </c>
      <c r="H102" s="20">
        <v>77.245534941490092</v>
      </c>
      <c r="I102" s="20">
        <v>172.48921598486791</v>
      </c>
      <c r="J102" s="20">
        <v>85.931784514643724</v>
      </c>
      <c r="K102" s="20">
        <v>77.88173055050045</v>
      </c>
      <c r="L102" s="20">
        <v>112.27152575476696</v>
      </c>
      <c r="M102" s="20">
        <v>89.67233135656042</v>
      </c>
      <c r="N102" s="20">
        <v>125.59770400063502</v>
      </c>
      <c r="O102" s="20">
        <v>79.826732210943945</v>
      </c>
      <c r="P102" s="46">
        <v>100.04742221994344</v>
      </c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D102" s="22"/>
      <c r="AE102" s="22"/>
    </row>
    <row r="103" spans="1:31" ht="16.5" customHeight="1">
      <c r="A103" s="21" t="s">
        <v>301</v>
      </c>
      <c r="C103" s="18" t="s">
        <v>6</v>
      </c>
      <c r="D103" s="20">
        <v>53.63280296425458</v>
      </c>
      <c r="E103" s="20">
        <v>42.988391348938222</v>
      </c>
      <c r="F103" s="20">
        <v>39.568758173496079</v>
      </c>
      <c r="G103" s="20">
        <v>40.960956503378377</v>
      </c>
      <c r="H103" s="20">
        <v>48.630340698561461</v>
      </c>
      <c r="I103" s="20">
        <v>121.17755912162163</v>
      </c>
      <c r="J103" s="20">
        <v>49.626167447689625</v>
      </c>
      <c r="K103" s="20">
        <v>37.311256266346994</v>
      </c>
      <c r="L103" s="20">
        <v>76.385095720720727</v>
      </c>
      <c r="M103" s="20">
        <v>52.732334350479512</v>
      </c>
      <c r="N103" s="20">
        <v>71.273868243243243</v>
      </c>
      <c r="O103" s="20">
        <v>33.768030051220578</v>
      </c>
      <c r="P103" s="46">
        <v>55.536875983432061</v>
      </c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</row>
    <row r="104" spans="1:31" ht="6" customHeight="1"/>
    <row r="105" spans="1:31" ht="6" customHeight="1">
      <c r="D105" s="23"/>
      <c r="E105" s="23"/>
      <c r="F105" s="23"/>
      <c r="G105" s="23"/>
      <c r="H105" s="23"/>
      <c r="I105" s="23"/>
      <c r="J105" s="23"/>
    </row>
    <row r="106" spans="1:31" ht="16.5" customHeight="1">
      <c r="C106" s="24" t="s">
        <v>64</v>
      </c>
    </row>
    <row r="107" spans="1:31" ht="16.5" customHeight="1">
      <c r="A107" s="21" t="s">
        <v>302</v>
      </c>
      <c r="C107" s="25" t="s">
        <v>7</v>
      </c>
      <c r="D107" s="26">
        <v>7.3060156931124665</v>
      </c>
      <c r="E107" s="26">
        <v>-1.8399680468645985</v>
      </c>
      <c r="F107" s="26">
        <v>-15.75414123801221</v>
      </c>
      <c r="G107" s="26">
        <v>-20.054054054054049</v>
      </c>
      <c r="H107" s="26">
        <v>-6.277244986922403</v>
      </c>
      <c r="I107" s="26">
        <v>-0.76576576576575794</v>
      </c>
      <c r="J107" s="26">
        <v>-16.242371403661725</v>
      </c>
      <c r="K107" s="26">
        <v>-10.802092414995634</v>
      </c>
      <c r="L107" s="26">
        <v>-0.19819819819819617</v>
      </c>
      <c r="M107" s="26">
        <v>-2.040104620749783</v>
      </c>
      <c r="N107" s="26">
        <v>4.3243243243243246</v>
      </c>
      <c r="O107" s="26">
        <v>-4.7602441150828234</v>
      </c>
      <c r="P107" s="26">
        <v>-5.6044978281672648</v>
      </c>
    </row>
    <row r="108" spans="1:31" ht="16.5" customHeight="1">
      <c r="A108" s="21" t="s">
        <v>303</v>
      </c>
      <c r="C108" s="25" t="s">
        <v>8</v>
      </c>
      <c r="D108" s="47">
        <v>-6.1257606062714132E-2</v>
      </c>
      <c r="E108" s="47">
        <v>6.3931014368196148E-2</v>
      </c>
      <c r="F108" s="47">
        <v>-0.10776990124554942</v>
      </c>
      <c r="G108" s="47">
        <v>-0.15342887805078098</v>
      </c>
      <c r="H108" s="47">
        <v>-5.3569953249563373E-2</v>
      </c>
      <c r="I108" s="47">
        <v>0.45863246576052652</v>
      </c>
      <c r="J108" s="47">
        <v>-0.36647550430599585</v>
      </c>
      <c r="K108" s="47">
        <v>-0.46561869450942162</v>
      </c>
      <c r="L108" s="47">
        <v>-9.4539473317968414E-2</v>
      </c>
      <c r="M108" s="47">
        <v>-0.2882163065626917</v>
      </c>
      <c r="N108" s="47">
        <v>0.2886822448766686</v>
      </c>
      <c r="O108" s="47">
        <v>3.6588138212871213E-2</v>
      </c>
      <c r="P108" s="47">
        <v>-7.7630573048383389E-2</v>
      </c>
    </row>
    <row r="109" spans="1:31" ht="16.5" customHeight="1">
      <c r="A109" s="21" t="s">
        <v>304</v>
      </c>
      <c r="C109" s="25" t="s">
        <v>9</v>
      </c>
      <c r="D109" s="47">
        <v>7.1088646649171139E-2</v>
      </c>
      <c r="E109" s="47">
        <v>2.37760955639017E-2</v>
      </c>
      <c r="F109" s="47">
        <v>-0.34089017140883637</v>
      </c>
      <c r="G109" s="47">
        <v>-0.39330506408170784</v>
      </c>
      <c r="H109" s="47">
        <v>-0.13938151774525842</v>
      </c>
      <c r="I109" s="47">
        <v>0.44290447393131882</v>
      </c>
      <c r="J109" s="47">
        <v>-0.50554185701931387</v>
      </c>
      <c r="K109" s="47">
        <v>-0.56394041080030766</v>
      </c>
      <c r="L109" s="47">
        <v>-9.7169540863123571E-2</v>
      </c>
      <c r="M109" s="47">
        <v>-0.31208181512614364</v>
      </c>
      <c r="N109" s="47">
        <v>0.39498358145353762</v>
      </c>
      <c r="O109" s="47">
        <v>-6.826127332181342E-2</v>
      </c>
      <c r="P109" s="47">
        <v>-0.16221558925086876</v>
      </c>
    </row>
    <row r="110" spans="1:31"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9" t="str">
        <f>+P97</f>
        <v>Source : MKG_destination - Décembre 2025</v>
      </c>
    </row>
    <row r="111" spans="1:31" ht="12.75" customHeight="1">
      <c r="C111" s="4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3" spans="1:31" ht="48" customHeight="1">
      <c r="C113" s="15" t="s">
        <v>42</v>
      </c>
      <c r="D113" s="16">
        <v>45658</v>
      </c>
      <c r="E113" s="16">
        <v>45689</v>
      </c>
      <c r="F113" s="16">
        <v>45717</v>
      </c>
      <c r="G113" s="16">
        <v>45748</v>
      </c>
      <c r="H113" s="16">
        <v>45778</v>
      </c>
      <c r="I113" s="16">
        <v>45809</v>
      </c>
      <c r="J113" s="16">
        <v>45839</v>
      </c>
      <c r="K113" s="16">
        <v>45870</v>
      </c>
      <c r="L113" s="16">
        <v>45901</v>
      </c>
      <c r="M113" s="16">
        <v>45931</v>
      </c>
      <c r="N113" s="16">
        <v>45962</v>
      </c>
      <c r="O113" s="16">
        <v>45992</v>
      </c>
      <c r="P113" s="17" t="s">
        <v>3</v>
      </c>
    </row>
    <row r="114" spans="1:31" ht="16.5" customHeight="1">
      <c r="C114" s="18" t="s">
        <v>4</v>
      </c>
      <c r="D114" s="19">
        <v>0.55137733589276627</v>
      </c>
      <c r="E114" s="19">
        <v>0.51419277458748269</v>
      </c>
      <c r="F114" s="19">
        <v>0.50260459325754347</v>
      </c>
      <c r="G114" s="19">
        <v>0.55143833153541888</v>
      </c>
      <c r="H114" s="19">
        <v>0.62558822082670651</v>
      </c>
      <c r="I114" s="19">
        <v>0.72233679299503029</v>
      </c>
      <c r="J114" s="19">
        <v>0.57236315551379757</v>
      </c>
      <c r="K114" s="19">
        <v>0.49215486332686426</v>
      </c>
      <c r="L114" s="19">
        <v>0.68963420812645659</v>
      </c>
      <c r="M114" s="19">
        <v>0.64406496209305786</v>
      </c>
      <c r="N114" s="19">
        <v>0.63860775534341474</v>
      </c>
      <c r="O114" s="19">
        <v>0.54268162129222464</v>
      </c>
      <c r="P114" s="19">
        <v>0.5869375</v>
      </c>
    </row>
    <row r="115" spans="1:31" ht="16.5" customHeight="1">
      <c r="C115" s="18" t="s">
        <v>5</v>
      </c>
      <c r="D115" s="20">
        <v>81.565852282448603</v>
      </c>
      <c r="E115" s="20">
        <v>78.224663285253584</v>
      </c>
      <c r="F115" s="20">
        <v>79.251243221799427</v>
      </c>
      <c r="G115" s="20">
        <v>68.066466491147992</v>
      </c>
      <c r="H115" s="20">
        <v>75.891994040598632</v>
      </c>
      <c r="I115" s="20">
        <v>135.80221259097397</v>
      </c>
      <c r="J115" s="20">
        <v>69.320860272715521</v>
      </c>
      <c r="K115" s="20">
        <v>65.923076220174437</v>
      </c>
      <c r="L115" s="20">
        <v>97.949689573844154</v>
      </c>
      <c r="M115" s="20">
        <v>66.329795758381181</v>
      </c>
      <c r="N115" s="20">
        <v>94.986966936812095</v>
      </c>
      <c r="O115" s="20">
        <v>69.425190511191204</v>
      </c>
      <c r="P115" s="20">
        <v>83.741120920674177</v>
      </c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D115" s="22"/>
      <c r="AE115" s="22"/>
    </row>
    <row r="116" spans="1:31" ht="16.5" customHeight="1">
      <c r="C116" s="18" t="s">
        <v>6</v>
      </c>
      <c r="D116" s="20">
        <v>44.973562331319421</v>
      </c>
      <c r="E116" s="20">
        <v>40.222556655816128</v>
      </c>
      <c r="F116" s="20">
        <v>39.832038864647153</v>
      </c>
      <c r="G116" s="20">
        <v>37.534458715390144</v>
      </c>
      <c r="H116" s="20">
        <v>47.477137526849106</v>
      </c>
      <c r="I116" s="20">
        <v>98.094934724593458</v>
      </c>
      <c r="J116" s="20">
        <v>39.676706328622508</v>
      </c>
      <c r="K116" s="20">
        <v>32.444362567226406</v>
      </c>
      <c r="L116" s="20">
        <v>67.549456605490249</v>
      </c>
      <c r="M116" s="20">
        <v>42.720697390762041</v>
      </c>
      <c r="N116" s="20">
        <v>60.659413742396723</v>
      </c>
      <c r="O116" s="20">
        <v>37.675774945134805</v>
      </c>
      <c r="P116" s="20">
        <v>49.150804160378193</v>
      </c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</row>
    <row r="117" spans="1:31" ht="6" customHeight="1"/>
    <row r="118" spans="1:31" ht="6" customHeight="1"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</row>
    <row r="119" spans="1:31" ht="16.5" customHeight="1">
      <c r="C119" s="24" t="s">
        <v>64</v>
      </c>
    </row>
    <row r="120" spans="1:31" ht="16.5" customHeight="1">
      <c r="C120" s="25" t="s">
        <v>7</v>
      </c>
      <c r="D120" s="26">
        <v>-0.34718391166551621</v>
      </c>
      <c r="E120" s="26">
        <v>1.2428471443336475</v>
      </c>
      <c r="F120" s="26">
        <v>-11.267519132146608</v>
      </c>
      <c r="G120" s="26">
        <v>-7.2400284789108538</v>
      </c>
      <c r="H120" s="26">
        <v>-2.1731731125663623</v>
      </c>
      <c r="I120" s="26">
        <v>4.3017531870492949</v>
      </c>
      <c r="J120" s="26">
        <v>-11.285440629074806</v>
      </c>
      <c r="K120" s="26">
        <v>-11.430719471327993</v>
      </c>
      <c r="L120" s="26">
        <v>-0.49295026142716081</v>
      </c>
      <c r="M120" s="26">
        <v>-1.6138449980432901</v>
      </c>
      <c r="N120" s="26">
        <v>7.2264887921216552</v>
      </c>
      <c r="O120" s="26">
        <v>4.7354058829112313</v>
      </c>
      <c r="P120" s="26">
        <v>-2.4323308875003669</v>
      </c>
    </row>
    <row r="121" spans="1:31" ht="16.5" customHeight="1">
      <c r="C121" s="25" t="s">
        <v>8</v>
      </c>
      <c r="D121" s="47">
        <v>-2.9499123976358343E-2</v>
      </c>
      <c r="E121" s="47">
        <v>4.6013791784179192E-2</v>
      </c>
      <c r="F121" s="47">
        <v>-0.12574286199998808</v>
      </c>
      <c r="G121" s="47">
        <v>-0.21660965457511905</v>
      </c>
      <c r="H121" s="47">
        <v>1.3059619450679127E-2</v>
      </c>
      <c r="I121" s="47">
        <v>0.25477001374403652</v>
      </c>
      <c r="J121" s="47">
        <v>-0.46775491282812842</v>
      </c>
      <c r="K121" s="47">
        <v>-0.44764428967886716</v>
      </c>
      <c r="L121" s="47">
        <v>-0.11833692253840744</v>
      </c>
      <c r="M121" s="47">
        <v>-0.38542175110594779</v>
      </c>
      <c r="N121" s="47">
        <v>0.33595125133103854</v>
      </c>
      <c r="O121" s="47">
        <v>1.3309241858744159E-2</v>
      </c>
      <c r="P121" s="47">
        <v>-0.12549654818427225</v>
      </c>
    </row>
    <row r="122" spans="1:31" ht="16.5" customHeight="1">
      <c r="C122" s="25" t="s">
        <v>9</v>
      </c>
      <c r="D122" s="47">
        <v>-3.5571806528458594E-2</v>
      </c>
      <c r="E122" s="47">
        <v>7.1923073211859867E-2</v>
      </c>
      <c r="F122" s="47">
        <v>-0.2858441569835537</v>
      </c>
      <c r="G122" s="47">
        <v>-0.30752689282491408</v>
      </c>
      <c r="H122" s="47">
        <v>-2.0950670511446723E-2</v>
      </c>
      <c r="I122" s="47">
        <v>0.33422765928027487</v>
      </c>
      <c r="J122" s="47">
        <v>-0.55541495930411555</v>
      </c>
      <c r="K122" s="47">
        <v>-0.55175341059355165</v>
      </c>
      <c r="L122" s="47">
        <v>-0.12459431891262729</v>
      </c>
      <c r="M122" s="47">
        <v>-0.40044490934393451</v>
      </c>
      <c r="N122" s="47">
        <v>0.50641754127492811</v>
      </c>
      <c r="O122" s="47">
        <v>0.11018312711651324</v>
      </c>
      <c r="P122" s="47">
        <v>-0.16029481638981757</v>
      </c>
    </row>
    <row r="123" spans="1:31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9" t="str">
        <f>+P110</f>
        <v>Source : MKG_destination - Décembre 2025</v>
      </c>
    </row>
    <row r="124" spans="1:31" ht="12.75" customHeight="1">
      <c r="C124" s="4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6" spans="1:31" ht="24">
      <c r="C126" s="45" t="s">
        <v>52</v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1:31" ht="48" customHeight="1">
      <c r="C127" s="15" t="s">
        <v>38</v>
      </c>
      <c r="D127" s="16">
        <v>45658</v>
      </c>
      <c r="E127" s="16">
        <v>45689</v>
      </c>
      <c r="F127" s="16">
        <v>45717</v>
      </c>
      <c r="G127" s="16">
        <v>45748</v>
      </c>
      <c r="H127" s="16">
        <v>45778</v>
      </c>
      <c r="I127" s="16">
        <v>45809</v>
      </c>
      <c r="J127" s="16">
        <v>45839</v>
      </c>
      <c r="K127" s="16">
        <v>45870</v>
      </c>
      <c r="L127" s="16">
        <v>45901</v>
      </c>
      <c r="M127" s="16">
        <v>45931</v>
      </c>
      <c r="N127" s="16">
        <v>45962</v>
      </c>
      <c r="O127" s="16">
        <v>45992</v>
      </c>
      <c r="P127" s="17" t="s">
        <v>3</v>
      </c>
    </row>
    <row r="128" spans="1:31" ht="16.5" customHeight="1">
      <c r="A128" s="21" t="s">
        <v>305</v>
      </c>
      <c r="C128" s="18" t="s">
        <v>4</v>
      </c>
      <c r="D128" s="19">
        <v>0.69156470152020766</v>
      </c>
      <c r="E128" s="19">
        <v>0.75021270013148733</v>
      </c>
      <c r="F128" s="19">
        <v>0.76659622404247518</v>
      </c>
      <c r="G128" s="19">
        <v>0.83244901642302838</v>
      </c>
      <c r="H128" s="19">
        <v>0.83287632953176027</v>
      </c>
      <c r="I128" s="19">
        <v>0.89137339830355533</v>
      </c>
      <c r="J128" s="19">
        <v>0.8306058647850918</v>
      </c>
      <c r="K128" s="19">
        <v>0.72867995155785537</v>
      </c>
      <c r="L128" s="19">
        <v>0.86718420548207786</v>
      </c>
      <c r="M128" s="19">
        <v>0.88617985573816305</v>
      </c>
      <c r="N128" s="19">
        <v>0.78086461888509673</v>
      </c>
      <c r="O128" s="19">
        <v>0.77814465117141851</v>
      </c>
      <c r="P128" s="19">
        <v>0.80521196727347621</v>
      </c>
    </row>
    <row r="129" spans="1:31" ht="16.5" customHeight="1">
      <c r="A129" s="21" t="s">
        <v>306</v>
      </c>
      <c r="C129" s="18" t="s">
        <v>5</v>
      </c>
      <c r="D129" s="20">
        <v>63.431476586165992</v>
      </c>
      <c r="E129" s="20">
        <v>64.366220753969273</v>
      </c>
      <c r="F129" s="20">
        <v>70.237016544494566</v>
      </c>
      <c r="G129" s="20">
        <v>74.530404828621599</v>
      </c>
      <c r="H129" s="20">
        <v>76.390358292442542</v>
      </c>
      <c r="I129" s="20">
        <v>94.655674711738982</v>
      </c>
      <c r="J129" s="20">
        <v>69.767252782129191</v>
      </c>
      <c r="K129" s="20">
        <v>57.258837546837697</v>
      </c>
      <c r="L129" s="20">
        <v>78.318392919309915</v>
      </c>
      <c r="M129" s="20">
        <v>77.761784957627114</v>
      </c>
      <c r="N129" s="20">
        <v>69.514118910078963</v>
      </c>
      <c r="O129" s="20">
        <v>72.303418520480221</v>
      </c>
      <c r="P129" s="46">
        <v>73.285578759325972</v>
      </c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D129" s="22"/>
      <c r="AE129" s="22"/>
    </row>
    <row r="130" spans="1:31" ht="16.5" customHeight="1">
      <c r="A130" s="21" t="s">
        <v>307</v>
      </c>
      <c r="C130" s="18" t="s">
        <v>6</v>
      </c>
      <c r="D130" s="20">
        <v>43.866970172297926</v>
      </c>
      <c r="E130" s="20">
        <v>48.28835626909467</v>
      </c>
      <c r="F130" s="20">
        <v>53.843431671018394</v>
      </c>
      <c r="G130" s="20">
        <v>62.042762193196175</v>
      </c>
      <c r="H130" s="20">
        <v>63.623721226225612</v>
      </c>
      <c r="I130" s="20">
        <v>84.373550436518684</v>
      </c>
      <c r="J130" s="20">
        <v>57.949089330780517</v>
      </c>
      <c r="K130" s="20">
        <v>41.723366969888801</v>
      </c>
      <c r="L130" s="20">
        <v>67.916473338364966</v>
      </c>
      <c r="M130" s="20">
        <v>68.910927375692054</v>
      </c>
      <c r="N130" s="20">
        <v>54.281115969852102</v>
      </c>
      <c r="O130" s="20">
        <v>56.262518383120167</v>
      </c>
      <c r="P130" s="46">
        <v>59.010425045572141</v>
      </c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</row>
    <row r="131" spans="1:31" ht="6" customHeight="1"/>
    <row r="132" spans="1:31" ht="6" customHeight="1">
      <c r="D132" s="23"/>
      <c r="E132" s="23"/>
      <c r="F132" s="23"/>
      <c r="G132" s="23"/>
      <c r="H132" s="23"/>
      <c r="I132" s="23"/>
      <c r="J132" s="23"/>
    </row>
    <row r="133" spans="1:31" ht="16.5" customHeight="1">
      <c r="C133" s="24" t="s">
        <v>64</v>
      </c>
    </row>
    <row r="134" spans="1:31" ht="16.5" customHeight="1">
      <c r="A134" s="21" t="s">
        <v>308</v>
      </c>
      <c r="C134" s="25" t="s">
        <v>7</v>
      </c>
      <c r="D134" s="26">
        <v>-0.25675852606863447</v>
      </c>
      <c r="E134" s="26">
        <v>12.339938265229588</v>
      </c>
      <c r="F134" s="26">
        <v>-0.51172782367221448</v>
      </c>
      <c r="G134" s="26">
        <v>2.8622992239668021</v>
      </c>
      <c r="H134" s="26">
        <v>2.5254554028328324</v>
      </c>
      <c r="I134" s="26">
        <v>8.1754195993502972</v>
      </c>
      <c r="J134" s="26">
        <v>7.1205267478212324</v>
      </c>
      <c r="K134" s="26">
        <v>-2.8485111229227478</v>
      </c>
      <c r="L134" s="26">
        <v>3.1006731079347483</v>
      </c>
      <c r="M134" s="26">
        <v>4.9065459255201009</v>
      </c>
      <c r="N134" s="26">
        <v>-1.4858174834448512</v>
      </c>
      <c r="O134" s="26">
        <v>0.65273441142787991</v>
      </c>
      <c r="P134" s="26">
        <v>3.2378009876173897</v>
      </c>
    </row>
    <row r="135" spans="1:31" ht="16.5" customHeight="1">
      <c r="A135" s="21" t="s">
        <v>309</v>
      </c>
      <c r="C135" s="25" t="s">
        <v>8</v>
      </c>
      <c r="D135" s="47">
        <v>-3.2420462184653887E-2</v>
      </c>
      <c r="E135" s="47">
        <v>-7.8155584968881864E-2</v>
      </c>
      <c r="F135" s="47">
        <v>-7.7544520435580577E-2</v>
      </c>
      <c r="G135" s="47">
        <v>8.1494878422218475E-2</v>
      </c>
      <c r="H135" s="47">
        <v>-6.7280142164076739E-3</v>
      </c>
      <c r="I135" s="47">
        <v>0.114296517328355</v>
      </c>
      <c r="J135" s="47">
        <v>-0.27662833466976289</v>
      </c>
      <c r="K135" s="47">
        <v>-0.45696884316858988</v>
      </c>
      <c r="L135" s="47">
        <v>-1.1081058971224245E-2</v>
      </c>
      <c r="M135" s="47">
        <v>-6.9897270802793066E-2</v>
      </c>
      <c r="N135" s="47">
        <v>2.2226909173905796E-3</v>
      </c>
      <c r="O135" s="47">
        <v>8.31783676562734E-2</v>
      </c>
      <c r="P135" s="47">
        <v>-7.4287505772560047E-2</v>
      </c>
    </row>
    <row r="136" spans="1:31" ht="16.5" customHeight="1">
      <c r="A136" s="21" t="s">
        <v>310</v>
      </c>
      <c r="C136" s="25" t="s">
        <v>9</v>
      </c>
      <c r="D136" s="47">
        <v>-3.5999524860671706E-2</v>
      </c>
      <c r="E136" s="47">
        <v>0.10332593200619944</v>
      </c>
      <c r="F136" s="47">
        <v>-8.3661377709657758E-2</v>
      </c>
      <c r="G136" s="47">
        <v>0.12000522591161311</v>
      </c>
      <c r="H136" s="47">
        <v>2.4331872714154823E-2</v>
      </c>
      <c r="I136" s="47">
        <v>0.22681659542508581</v>
      </c>
      <c r="J136" s="47">
        <v>-0.20880132334179502</v>
      </c>
      <c r="K136" s="47">
        <v>-0.4773980780389111</v>
      </c>
      <c r="L136" s="47">
        <v>2.5589557736855228E-2</v>
      </c>
      <c r="M136" s="47">
        <v>-1.5381522711121587E-2</v>
      </c>
      <c r="N136" s="47">
        <v>-1.6491363879373999E-2</v>
      </c>
      <c r="O136" s="47">
        <v>9.2341300988861175E-2</v>
      </c>
      <c r="P136" s="47">
        <v>-3.5504623636358867E-2</v>
      </c>
    </row>
    <row r="137" spans="1:31"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9" t="str">
        <f>+P123</f>
        <v>Source : MKG_destination - Décembre 2025</v>
      </c>
    </row>
    <row r="138" spans="1:31" ht="12.75" customHeight="1">
      <c r="C138" s="4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</row>
    <row r="140" spans="1:31" ht="48" customHeight="1">
      <c r="C140" s="15" t="s">
        <v>39</v>
      </c>
      <c r="D140" s="16">
        <v>45658</v>
      </c>
      <c r="E140" s="16">
        <v>45689</v>
      </c>
      <c r="F140" s="16">
        <v>45717</v>
      </c>
      <c r="G140" s="16">
        <v>45748</v>
      </c>
      <c r="H140" s="16">
        <v>45778</v>
      </c>
      <c r="I140" s="16">
        <v>45809</v>
      </c>
      <c r="J140" s="16">
        <v>45839</v>
      </c>
      <c r="K140" s="16">
        <v>45870</v>
      </c>
      <c r="L140" s="16">
        <v>45901</v>
      </c>
      <c r="M140" s="16">
        <v>45931</v>
      </c>
      <c r="N140" s="16">
        <v>45962</v>
      </c>
      <c r="O140" s="16">
        <v>45992</v>
      </c>
      <c r="P140" s="17" t="s">
        <v>3</v>
      </c>
    </row>
    <row r="141" spans="1:31" ht="16.5" customHeight="1">
      <c r="A141" s="21" t="s">
        <v>311</v>
      </c>
      <c r="C141" s="18" t="s">
        <v>4</v>
      </c>
      <c r="D141" s="19">
        <v>0.52200558272294162</v>
      </c>
      <c r="E141" s="19">
        <v>0.63545950970140586</v>
      </c>
      <c r="F141" s="19">
        <v>0.68606627909417173</v>
      </c>
      <c r="G141" s="19">
        <v>0.72851875948818046</v>
      </c>
      <c r="H141" s="19">
        <v>0.69819715826809658</v>
      </c>
      <c r="I141" s="19">
        <v>0.79230101930166996</v>
      </c>
      <c r="J141" s="19">
        <v>0.6271182646459672</v>
      </c>
      <c r="K141" s="19">
        <v>0.49098162729658795</v>
      </c>
      <c r="L141" s="19">
        <v>0.68611334012882519</v>
      </c>
      <c r="M141" s="19">
        <v>0.72941571524513094</v>
      </c>
      <c r="N141" s="19">
        <v>0.63512750541074625</v>
      </c>
      <c r="O141" s="19">
        <v>0.60578012844729878</v>
      </c>
      <c r="P141" s="19">
        <v>0.65244956249716646</v>
      </c>
    </row>
    <row r="142" spans="1:31" ht="16.5" customHeight="1">
      <c r="A142" s="21" t="s">
        <v>312</v>
      </c>
      <c r="C142" s="18" t="s">
        <v>5</v>
      </c>
      <c r="D142" s="20">
        <v>67.413762369582258</v>
      </c>
      <c r="E142" s="20">
        <v>63.849423040004389</v>
      </c>
      <c r="F142" s="20">
        <v>71.729831231454</v>
      </c>
      <c r="G142" s="20">
        <v>75.948908501280073</v>
      </c>
      <c r="H142" s="20">
        <v>80.655860396564165</v>
      </c>
      <c r="I142" s="20">
        <v>103.05483227492951</v>
      </c>
      <c r="J142" s="20">
        <v>74.661664703362604</v>
      </c>
      <c r="K142" s="20">
        <v>61.346783721079419</v>
      </c>
      <c r="L142" s="20">
        <v>85.902672686970533</v>
      </c>
      <c r="M142" s="20">
        <v>82.545748549857294</v>
      </c>
      <c r="N142" s="20">
        <v>75.843266746610865</v>
      </c>
      <c r="O142" s="20">
        <v>74.732777203946227</v>
      </c>
      <c r="P142" s="46">
        <v>77.561421695331418</v>
      </c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D142" s="22"/>
      <c r="AE142" s="22"/>
    </row>
    <row r="143" spans="1:31" ht="16.5" customHeight="1">
      <c r="A143" s="21" t="s">
        <v>313</v>
      </c>
      <c r="C143" s="18" t="s">
        <v>6</v>
      </c>
      <c r="D143" s="20">
        <v>35.190360309279704</v>
      </c>
      <c r="E143" s="20">
        <v>40.57372305971883</v>
      </c>
      <c r="F143" s="20">
        <v>49.21141841301656</v>
      </c>
      <c r="G143" s="20">
        <v>55.330204605833877</v>
      </c>
      <c r="H143" s="20">
        <v>56.313692526549417</v>
      </c>
      <c r="I143" s="20">
        <v>81.650448655389283</v>
      </c>
      <c r="J143" s="20">
        <v>46.821693604351815</v>
      </c>
      <c r="K143" s="20">
        <v>30.120143700787402</v>
      </c>
      <c r="L143" s="20">
        <v>58.938969683250555</v>
      </c>
      <c r="M143" s="20">
        <v>60.210166218938888</v>
      </c>
      <c r="N143" s="20">
        <v>48.170144810976758</v>
      </c>
      <c r="O143" s="20">
        <v>45.271631373829912</v>
      </c>
      <c r="P143" s="46">
        <v>50.604915651777212</v>
      </c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</row>
    <row r="144" spans="1:31" ht="6" customHeight="1"/>
    <row r="145" spans="1:31" ht="6" customHeight="1">
      <c r="D145" s="23"/>
      <c r="E145" s="23"/>
      <c r="F145" s="23"/>
      <c r="G145" s="23"/>
      <c r="H145" s="23"/>
      <c r="I145" s="23"/>
      <c r="J145" s="23"/>
    </row>
    <row r="146" spans="1:31" ht="16.5" customHeight="1">
      <c r="C146" s="24" t="s">
        <v>64</v>
      </c>
    </row>
    <row r="147" spans="1:31" ht="16.5" customHeight="1">
      <c r="A147" s="21" t="s">
        <v>314</v>
      </c>
      <c r="C147" s="25" t="s">
        <v>7</v>
      </c>
      <c r="D147" s="26">
        <v>-4.6565030185242939</v>
      </c>
      <c r="E147" s="26">
        <v>4.4886518457068814</v>
      </c>
      <c r="F147" s="26">
        <v>-2.7621020231776039</v>
      </c>
      <c r="G147" s="26">
        <v>6.8531771849924095</v>
      </c>
      <c r="H147" s="26">
        <v>-1.5656809452851195</v>
      </c>
      <c r="I147" s="26">
        <v>18.353936239427458</v>
      </c>
      <c r="J147" s="26">
        <v>1.776001521877113</v>
      </c>
      <c r="K147" s="26">
        <v>-9.5287002699383887</v>
      </c>
      <c r="L147" s="26">
        <v>-5.3596050458899818</v>
      </c>
      <c r="M147" s="26">
        <v>-3.8381001793898917</v>
      </c>
      <c r="N147" s="26">
        <v>-2.9094757937083826</v>
      </c>
      <c r="O147" s="26">
        <v>-0.24790287908462716</v>
      </c>
      <c r="P147" s="26">
        <v>-0.13778565604778414</v>
      </c>
    </row>
    <row r="148" spans="1:31" ht="16.5" customHeight="1">
      <c r="A148" s="21" t="s">
        <v>315</v>
      </c>
      <c r="C148" s="25" t="s">
        <v>8</v>
      </c>
      <c r="D148" s="47">
        <v>-3.2238777867141577E-2</v>
      </c>
      <c r="E148" s="47">
        <v>-5.9771805656813393E-2</v>
      </c>
      <c r="F148" s="47">
        <v>-5.8942975901316252E-2</v>
      </c>
      <c r="G148" s="47">
        <v>-2.8226439676068082E-2</v>
      </c>
      <c r="H148" s="47">
        <v>-1.3495439990739655E-2</v>
      </c>
      <c r="I148" s="47">
        <v>0.10004880205522992</v>
      </c>
      <c r="J148" s="47">
        <v>-0.47890704103059512</v>
      </c>
      <c r="K148" s="47">
        <v>-0.59590857707199218</v>
      </c>
      <c r="L148" s="47">
        <v>-0.13190267027409219</v>
      </c>
      <c r="M148" s="47">
        <v>-8.3391786354205966E-2</v>
      </c>
      <c r="N148" s="47">
        <v>5.136626177989112E-2</v>
      </c>
      <c r="O148" s="47">
        <v>2.3321475654410673E-2</v>
      </c>
      <c r="P148" s="47">
        <v>-0.14935696096102236</v>
      </c>
    </row>
    <row r="149" spans="1:31" ht="16.5" customHeight="1">
      <c r="A149" s="21" t="s">
        <v>316</v>
      </c>
      <c r="C149" s="25" t="s">
        <v>9</v>
      </c>
      <c r="D149" s="47">
        <v>-0.11149688494767984</v>
      </c>
      <c r="E149" s="47">
        <v>1.1690267321361469E-2</v>
      </c>
      <c r="F149" s="47">
        <v>-9.5363625570203614E-2</v>
      </c>
      <c r="G149" s="47">
        <v>7.268064663517082E-2</v>
      </c>
      <c r="H149" s="47">
        <v>-3.5132237737686589E-2</v>
      </c>
      <c r="I149" s="47">
        <v>0.43170940097911337</v>
      </c>
      <c r="J149" s="47">
        <v>-0.46371955667243558</v>
      </c>
      <c r="K149" s="47">
        <v>-0.66158608143991904</v>
      </c>
      <c r="L149" s="47">
        <v>-0.19480113942865973</v>
      </c>
      <c r="M149" s="47">
        <v>-0.12921165079425334</v>
      </c>
      <c r="N149" s="47">
        <v>5.3135342854435663E-3</v>
      </c>
      <c r="O149" s="47">
        <v>1.91508135768228E-2</v>
      </c>
      <c r="P149" s="47">
        <v>-0.15114958093657194</v>
      </c>
    </row>
    <row r="150" spans="1:31"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9" t="str">
        <f>+P137</f>
        <v>Source : MKG_destination - Décembre 2025</v>
      </c>
    </row>
    <row r="151" spans="1:31" ht="12.75" customHeight="1">
      <c r="C151" s="4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</row>
    <row r="153" spans="1:31" ht="48" customHeight="1">
      <c r="C153" s="15" t="s">
        <v>40</v>
      </c>
      <c r="D153" s="16">
        <v>45658</v>
      </c>
      <c r="E153" s="16">
        <v>45689</v>
      </c>
      <c r="F153" s="16">
        <v>45717</v>
      </c>
      <c r="G153" s="16">
        <v>45748</v>
      </c>
      <c r="H153" s="16">
        <v>45778</v>
      </c>
      <c r="I153" s="16">
        <v>45809</v>
      </c>
      <c r="J153" s="16">
        <v>45839</v>
      </c>
      <c r="K153" s="16">
        <v>45870</v>
      </c>
      <c r="L153" s="16">
        <v>45901</v>
      </c>
      <c r="M153" s="16">
        <v>45931</v>
      </c>
      <c r="N153" s="16">
        <v>45962</v>
      </c>
      <c r="O153" s="16">
        <v>45992</v>
      </c>
      <c r="P153" s="17" t="s">
        <v>3</v>
      </c>
    </row>
    <row r="154" spans="1:31" ht="16.5" customHeight="1">
      <c r="A154" s="21" t="s">
        <v>317</v>
      </c>
      <c r="C154" s="18" t="s">
        <v>4</v>
      </c>
      <c r="D154" s="19">
        <v>0.41091314031180398</v>
      </c>
      <c r="E154" s="19">
        <v>0.41982182628062359</v>
      </c>
      <c r="F154" s="19">
        <v>0.57726848193117319</v>
      </c>
      <c r="G154" s="19">
        <v>0.7246826948886077</v>
      </c>
      <c r="H154" s="19">
        <v>0.71118614843020334</v>
      </c>
      <c r="I154" s="19">
        <v>0.73867331454584872</v>
      </c>
      <c r="J154" s="19">
        <v>0.665960198290107</v>
      </c>
      <c r="K154" s="19">
        <v>0.42758100438249874</v>
      </c>
      <c r="L154" s="19">
        <v>0.69397332150907143</v>
      </c>
      <c r="M154" s="19">
        <v>0.66653495222357928</v>
      </c>
      <c r="N154" s="19">
        <v>0.55790645879732736</v>
      </c>
      <c r="O154" s="19">
        <v>0.51224944320712695</v>
      </c>
      <c r="P154" s="19">
        <v>0.59271745431247524</v>
      </c>
    </row>
    <row r="155" spans="1:31" ht="16.5" customHeight="1">
      <c r="A155" s="21" t="s">
        <v>318</v>
      </c>
      <c r="C155" s="18" t="s">
        <v>5</v>
      </c>
      <c r="D155" s="20">
        <v>121.6007162995017</v>
      </c>
      <c r="E155" s="20">
        <v>94.361891341417206</v>
      </c>
      <c r="F155" s="20">
        <v>91.189115976975728</v>
      </c>
      <c r="G155" s="20">
        <v>98.828982353563674</v>
      </c>
      <c r="H155" s="20">
        <v>104.75223665269219</v>
      </c>
      <c r="I155" s="20">
        <v>134.61905722670579</v>
      </c>
      <c r="J155" s="20">
        <v>98.250731565888131</v>
      </c>
      <c r="K155" s="20">
        <v>90.553429282533813</v>
      </c>
      <c r="L155" s="20">
        <v>113.52710685000798</v>
      </c>
      <c r="M155" s="20">
        <v>112.57610145513338</v>
      </c>
      <c r="N155" s="20">
        <v>104.60816492015968</v>
      </c>
      <c r="O155" s="20">
        <v>107.28063310834501</v>
      </c>
      <c r="P155" s="46">
        <v>106.90431934435722</v>
      </c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D155" s="22"/>
      <c r="AE155" s="22"/>
    </row>
    <row r="156" spans="1:31" ht="16.5" customHeight="1">
      <c r="A156" s="21" t="s">
        <v>319</v>
      </c>
      <c r="C156" s="18" t="s">
        <v>6</v>
      </c>
      <c r="D156" s="20">
        <v>49.967332198793017</v>
      </c>
      <c r="E156" s="20">
        <v>39.615181554247535</v>
      </c>
      <c r="F156" s="20">
        <v>52.640602548674472</v>
      </c>
      <c r="G156" s="20">
        <v>71.61965326507918</v>
      </c>
      <c r="H156" s="20">
        <v>74.498339724477333</v>
      </c>
      <c r="I156" s="20">
        <v>99.439505202688053</v>
      </c>
      <c r="J156" s="20">
        <v>65.431076675766931</v>
      </c>
      <c r="K156" s="20">
        <v>38.718926242905383</v>
      </c>
      <c r="L156" s="20">
        <v>78.784783422015295</v>
      </c>
      <c r="M156" s="20">
        <v>75.035906404914144</v>
      </c>
      <c r="N156" s="20">
        <v>58.361570851893099</v>
      </c>
      <c r="O156" s="20">
        <v>54.954444576657806</v>
      </c>
      <c r="P156" s="46">
        <v>63.364056016795317</v>
      </c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</row>
    <row r="157" spans="1:31" ht="6" customHeight="1"/>
    <row r="158" spans="1:31" ht="6" customHeight="1">
      <c r="D158" s="23"/>
      <c r="E158" s="23"/>
      <c r="F158" s="23"/>
      <c r="G158" s="23"/>
      <c r="H158" s="23"/>
      <c r="I158" s="23"/>
      <c r="J158" s="23"/>
    </row>
    <row r="159" spans="1:31" ht="16.5" customHeight="1">
      <c r="C159" s="24" t="s">
        <v>64</v>
      </c>
    </row>
    <row r="160" spans="1:31" ht="16.5" customHeight="1">
      <c r="A160" s="21" t="s">
        <v>320</v>
      </c>
      <c r="C160" s="25" t="s">
        <v>7</v>
      </c>
      <c r="D160" s="26">
        <v>-18.751347079531584</v>
      </c>
      <c r="E160" s="26">
        <v>-17.840411642730981</v>
      </c>
      <c r="F160" s="26">
        <v>-14.738846181478561</v>
      </c>
      <c r="G160" s="26">
        <v>-1.1286124710501388</v>
      </c>
      <c r="H160" s="26">
        <v>-5.7762770313959262</v>
      </c>
      <c r="I160" s="26">
        <v>-6.0695653531359861</v>
      </c>
      <c r="J160" s="26">
        <v>-13.794094403333579</v>
      </c>
      <c r="K160" s="26">
        <v>-36.101731446224591</v>
      </c>
      <c r="L160" s="26">
        <v>-12.443796282648911</v>
      </c>
      <c r="M160" s="26">
        <v>-12.364393993821398</v>
      </c>
      <c r="N160" s="26">
        <v>-7.8916109873793605</v>
      </c>
      <c r="O160" s="26">
        <v>-5.7619081830591279</v>
      </c>
      <c r="P160" s="26">
        <v>-12.708489943051159</v>
      </c>
    </row>
    <row r="161" spans="1:31" ht="16.5" customHeight="1">
      <c r="A161" s="21" t="s">
        <v>321</v>
      </c>
      <c r="C161" s="25" t="s">
        <v>8</v>
      </c>
      <c r="D161" s="47">
        <v>0.29790080124193707</v>
      </c>
      <c r="E161" s="47">
        <v>6.2515655227936229E-2</v>
      </c>
      <c r="F161" s="47">
        <v>-4.7637860460132075E-2</v>
      </c>
      <c r="G161" s="47">
        <v>2.4381685684675691E-2</v>
      </c>
      <c r="H161" s="47">
        <v>-2.1585672783439702E-2</v>
      </c>
      <c r="I161" s="47">
        <v>0.24785027559114292</v>
      </c>
      <c r="J161" s="47">
        <v>-0.1803972847889368</v>
      </c>
      <c r="K161" s="47">
        <v>-0.3798734068374412</v>
      </c>
      <c r="L161" s="47">
        <v>-4.5674229910022457E-2</v>
      </c>
      <c r="M161" s="47">
        <v>2.1452868998002028E-2</v>
      </c>
      <c r="N161" s="47">
        <v>5.3099112885377719E-2</v>
      </c>
      <c r="O161" s="47">
        <v>6.7735508662247312E-2</v>
      </c>
      <c r="P161" s="47">
        <v>-1.3512711824149592E-2</v>
      </c>
    </row>
    <row r="162" spans="1:31" ht="16.5" customHeight="1">
      <c r="A162" s="21" t="s">
        <v>322</v>
      </c>
      <c r="C162" s="25" t="s">
        <v>9</v>
      </c>
      <c r="D162" s="47">
        <v>-0.10878880692679516</v>
      </c>
      <c r="E162" s="47">
        <v>-0.2543498518128875</v>
      </c>
      <c r="F162" s="47">
        <v>-0.24133943476896469</v>
      </c>
      <c r="G162" s="47">
        <v>8.6727328759295119E-3</v>
      </c>
      <c r="H162" s="47">
        <v>-9.5083301399913056E-2</v>
      </c>
      <c r="I162" s="47">
        <v>0.15310167887181603</v>
      </c>
      <c r="J162" s="47">
        <v>-0.32103245286662052</v>
      </c>
      <c r="K162" s="47">
        <v>-0.66376500531071203</v>
      </c>
      <c r="L162" s="47">
        <v>-0.19077774567988359</v>
      </c>
      <c r="M162" s="47">
        <v>-0.13837987069791657</v>
      </c>
      <c r="N162" s="47">
        <v>-7.7402677391744557E-2</v>
      </c>
      <c r="O162" s="47">
        <v>-4.0222620176270207E-2</v>
      </c>
      <c r="P162" s="47">
        <v>-0.18768224205059547</v>
      </c>
    </row>
    <row r="163" spans="1:31"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9" t="str">
        <f>+P150</f>
        <v>Source : MKG_destination - Décembre 2025</v>
      </c>
    </row>
    <row r="164" spans="1:31" ht="12.75" customHeight="1">
      <c r="C164" s="4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</row>
    <row r="166" spans="1:31" ht="48" customHeight="1">
      <c r="C166" s="15" t="s">
        <v>42</v>
      </c>
      <c r="D166" s="16">
        <v>45658</v>
      </c>
      <c r="E166" s="16">
        <v>45689</v>
      </c>
      <c r="F166" s="16">
        <v>45717</v>
      </c>
      <c r="G166" s="16">
        <v>45748</v>
      </c>
      <c r="H166" s="16">
        <v>45778</v>
      </c>
      <c r="I166" s="16">
        <v>45809</v>
      </c>
      <c r="J166" s="16">
        <v>45839</v>
      </c>
      <c r="K166" s="16">
        <v>45870</v>
      </c>
      <c r="L166" s="16">
        <v>45901</v>
      </c>
      <c r="M166" s="16">
        <v>45931</v>
      </c>
      <c r="N166" s="16">
        <v>45962</v>
      </c>
      <c r="O166" s="16">
        <v>45992</v>
      </c>
      <c r="P166" s="17" t="s">
        <v>3</v>
      </c>
    </row>
    <row r="167" spans="1:31" ht="16.5" customHeight="1">
      <c r="C167" s="18" t="s">
        <v>4</v>
      </c>
      <c r="D167" s="19">
        <v>0.56877728414139461</v>
      </c>
      <c r="E167" s="19">
        <v>0.63973476792193174</v>
      </c>
      <c r="F167" s="19">
        <v>0.69798556598514416</v>
      </c>
      <c r="G167" s="19">
        <v>0.77286655851534891</v>
      </c>
      <c r="H167" s="19">
        <v>0.75901372587425231</v>
      </c>
      <c r="I167" s="19">
        <v>0.82330221830059291</v>
      </c>
      <c r="J167" s="19">
        <v>0.72523619438065445</v>
      </c>
      <c r="K167" s="19">
        <v>0.56568606363440821</v>
      </c>
      <c r="L167" s="19">
        <v>0.76317595059916066</v>
      </c>
      <c r="M167" s="19">
        <v>0.78509613532154277</v>
      </c>
      <c r="N167" s="19">
        <v>0.67326584243108345</v>
      </c>
      <c r="O167" s="19">
        <v>0.65746987858694061</v>
      </c>
      <c r="P167" s="19">
        <v>0.70398048078371578</v>
      </c>
    </row>
    <row r="168" spans="1:31" ht="16.5" customHeight="1">
      <c r="C168" s="18" t="s">
        <v>5</v>
      </c>
      <c r="D168" s="20">
        <v>73.815986938625798</v>
      </c>
      <c r="E168" s="20">
        <v>68.310125418019325</v>
      </c>
      <c r="F168" s="20">
        <v>74.397734685300904</v>
      </c>
      <c r="G168" s="20">
        <v>79.670179837147757</v>
      </c>
      <c r="H168" s="20">
        <v>83.371876721412761</v>
      </c>
      <c r="I168" s="20">
        <v>105.22170220823266</v>
      </c>
      <c r="J168" s="20">
        <v>76.835154182959485</v>
      </c>
      <c r="K168" s="20">
        <v>64.45247844276021</v>
      </c>
      <c r="L168" s="20">
        <v>87.739362739525177</v>
      </c>
      <c r="M168" s="20">
        <v>85.632527692436057</v>
      </c>
      <c r="N168" s="20">
        <v>78.661011974930247</v>
      </c>
      <c r="O168" s="20">
        <v>78.990620651661246</v>
      </c>
      <c r="P168" s="46">
        <v>80.826225613035561</v>
      </c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D168" s="22"/>
      <c r="AE168" s="22"/>
    </row>
    <row r="169" spans="1:31" ht="16.5" customHeight="1">
      <c r="C169" s="18" t="s">
        <v>6</v>
      </c>
      <c r="D169" s="20">
        <v>41.984856577168244</v>
      </c>
      <c r="E169" s="20">
        <v>43.700362231014637</v>
      </c>
      <c r="F169" s="20">
        <v>51.928544952332345</v>
      </c>
      <c r="G169" s="20">
        <v>61.574417707035323</v>
      </c>
      <c r="H169" s="20">
        <v>63.280398783448341</v>
      </c>
      <c r="I169" s="20">
        <v>86.629260841402342</v>
      </c>
      <c r="J169" s="20">
        <v>55.723634814300354</v>
      </c>
      <c r="K169" s="20">
        <v>36.459868821766577</v>
      </c>
      <c r="L169" s="20">
        <v>66.960571563701706</v>
      </c>
      <c r="M169" s="20">
        <v>67.229766549146532</v>
      </c>
      <c r="N169" s="20">
        <v>52.959772493782957</v>
      </c>
      <c r="O169" s="20">
        <v>51.933953769354794</v>
      </c>
      <c r="P169" s="46">
        <v>56.900085166997862</v>
      </c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</row>
    <row r="170" spans="1:31" ht="6" customHeight="1"/>
    <row r="171" spans="1:31" ht="6" customHeight="1">
      <c r="D171" s="23"/>
      <c r="E171" s="23"/>
      <c r="F171" s="23"/>
      <c r="G171" s="23"/>
      <c r="H171" s="23"/>
      <c r="I171" s="23"/>
      <c r="J171" s="23"/>
    </row>
    <row r="172" spans="1:31" ht="16.5" customHeight="1">
      <c r="C172" s="24" t="s">
        <v>64</v>
      </c>
    </row>
    <row r="173" spans="1:31" ht="16.5" customHeight="1">
      <c r="C173" s="25" t="s">
        <v>7</v>
      </c>
      <c r="D173" s="26">
        <v>-5.8624992747388083</v>
      </c>
      <c r="E173" s="26">
        <v>3.2134623509112559</v>
      </c>
      <c r="F173" s="26">
        <v>-4.3159116283028158</v>
      </c>
      <c r="G173" s="26">
        <v>3.4901433184506669</v>
      </c>
      <c r="H173" s="26">
        <v>-0.68403368941254428</v>
      </c>
      <c r="I173" s="26">
        <v>8.7929339583482484</v>
      </c>
      <c r="J173" s="26">
        <v>1.0301168602019017</v>
      </c>
      <c r="K173" s="26">
        <v>-13.937862225952081</v>
      </c>
      <c r="L173" s="26">
        <v>-3.0892425469215445</v>
      </c>
      <c r="M173" s="26">
        <v>-1.641322861146377</v>
      </c>
      <c r="N173" s="26">
        <v>-4.3101674172143278</v>
      </c>
      <c r="O173" s="26">
        <v>-0.4981051605925102</v>
      </c>
      <c r="P173" s="26">
        <v>-1.4400291163120693</v>
      </c>
    </row>
    <row r="174" spans="1:31" ht="16.5" customHeight="1">
      <c r="C174" s="25" t="s">
        <v>8</v>
      </c>
      <c r="D174" s="47">
        <v>1.3235472521123004E-2</v>
      </c>
      <c r="E174" s="47">
        <v>-6.7374500254014147E-2</v>
      </c>
      <c r="F174" s="47">
        <v>-7.2449930436020438E-2</v>
      </c>
      <c r="G174" s="47">
        <v>2.6078742965526258E-2</v>
      </c>
      <c r="H174" s="47">
        <v>-1.7774296652073751E-2</v>
      </c>
      <c r="I174" s="47">
        <v>0.13421534337683627</v>
      </c>
      <c r="J174" s="47">
        <v>-0.33927112908395518</v>
      </c>
      <c r="K174" s="47">
        <v>-0.49824933970403518</v>
      </c>
      <c r="L174" s="47">
        <v>-8.4968904848275906E-2</v>
      </c>
      <c r="M174" s="47">
        <v>-6.4379851991267389E-2</v>
      </c>
      <c r="N174" s="47">
        <v>3.5520597336445192E-2</v>
      </c>
      <c r="O174" s="47">
        <v>4.2035470821992105E-2</v>
      </c>
      <c r="P174" s="47">
        <v>-9.6405167580766893E-2</v>
      </c>
    </row>
    <row r="175" spans="1:31" ht="16.5" customHeight="1">
      <c r="C175" s="25" t="s">
        <v>9</v>
      </c>
      <c r="D175" s="47">
        <v>-8.1442096266975184E-2</v>
      </c>
      <c r="E175" s="47">
        <v>-1.8050006859929191E-2</v>
      </c>
      <c r="F175" s="47">
        <v>-0.12646400119495693</v>
      </c>
      <c r="G175" s="47">
        <v>7.4606264741841732E-2</v>
      </c>
      <c r="H175" s="47">
        <v>-2.6547188308066905E-2</v>
      </c>
      <c r="I175" s="47">
        <v>0.2698347127810532</v>
      </c>
      <c r="J175" s="47">
        <v>-0.32975099193286916</v>
      </c>
      <c r="K175" s="47">
        <v>-0.59743643153971571</v>
      </c>
      <c r="L175" s="47">
        <v>-0.12056726232090131</v>
      </c>
      <c r="M175" s="47">
        <v>-8.3539387829257294E-2</v>
      </c>
      <c r="N175" s="47">
        <v>-2.6783555700213513E-2</v>
      </c>
      <c r="O175" s="47">
        <v>3.4200275460642526E-2</v>
      </c>
      <c r="P175" s="47">
        <v>-0.1145181644599359</v>
      </c>
    </row>
    <row r="176" spans="1:31"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9" t="str">
        <f>+P163</f>
        <v>Source : MKG_destination - Décembre 2025</v>
      </c>
    </row>
    <row r="177" spans="1:31" ht="12.75" customHeight="1">
      <c r="C177" s="4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</row>
    <row r="179" spans="1:31" ht="24">
      <c r="C179" s="45" t="s">
        <v>53</v>
      </c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</row>
    <row r="180" spans="1:31" ht="48" customHeight="1">
      <c r="C180" s="15" t="s">
        <v>38</v>
      </c>
      <c r="D180" s="16">
        <v>45658</v>
      </c>
      <c r="E180" s="16">
        <v>45689</v>
      </c>
      <c r="F180" s="16">
        <v>45717</v>
      </c>
      <c r="G180" s="16">
        <v>45748</v>
      </c>
      <c r="H180" s="16">
        <v>45778</v>
      </c>
      <c r="I180" s="16">
        <v>45809</v>
      </c>
      <c r="J180" s="16">
        <v>45839</v>
      </c>
      <c r="K180" s="16">
        <v>45870</v>
      </c>
      <c r="L180" s="16">
        <v>45901</v>
      </c>
      <c r="M180" s="16">
        <v>45931</v>
      </c>
      <c r="N180" s="16">
        <v>45962</v>
      </c>
      <c r="O180" s="16">
        <v>45992</v>
      </c>
      <c r="P180" s="17" t="s">
        <v>3</v>
      </c>
    </row>
    <row r="181" spans="1:31" ht="16.5" customHeight="1">
      <c r="A181" s="21" t="s">
        <v>323</v>
      </c>
      <c r="C181" s="18" t="s">
        <v>4</v>
      </c>
      <c r="D181" s="19">
        <v>0.50904832582143</v>
      </c>
      <c r="E181" s="19">
        <v>0.57494926511284672</v>
      </c>
      <c r="F181" s="19">
        <v>0.64218347351760041</v>
      </c>
      <c r="G181" s="19">
        <v>0.78552898256992298</v>
      </c>
      <c r="H181" s="19">
        <v>0.77763643654162573</v>
      </c>
      <c r="I181" s="19">
        <v>0.80017565193892715</v>
      </c>
      <c r="J181" s="19">
        <v>0.74237889369249532</v>
      </c>
      <c r="K181" s="19">
        <v>0.62004262719510439</v>
      </c>
      <c r="L181" s="19">
        <v>0.77445015709797205</v>
      </c>
      <c r="M181" s="19">
        <v>0.8031537523556147</v>
      </c>
      <c r="N181" s="19">
        <v>0.67455749223077965</v>
      </c>
      <c r="O181" s="19">
        <v>0.68345910385051278</v>
      </c>
      <c r="P181" s="19">
        <v>0.69920111866310586</v>
      </c>
    </row>
    <row r="182" spans="1:31" ht="16.5" customHeight="1">
      <c r="A182" s="21" t="s">
        <v>324</v>
      </c>
      <c r="C182" s="18" t="s">
        <v>5</v>
      </c>
      <c r="D182" s="20">
        <v>59.920786633319068</v>
      </c>
      <c r="E182" s="20">
        <v>57.805706548987885</v>
      </c>
      <c r="F182" s="20">
        <v>62.298281927922517</v>
      </c>
      <c r="G182" s="20">
        <v>70.151021509537813</v>
      </c>
      <c r="H182" s="20">
        <v>71.567513579950571</v>
      </c>
      <c r="I182" s="20">
        <v>93.01008853489472</v>
      </c>
      <c r="J182" s="20">
        <v>68.916158237830373</v>
      </c>
      <c r="K182" s="20">
        <v>60.976174997100316</v>
      </c>
      <c r="L182" s="20">
        <v>75.039583458194258</v>
      </c>
      <c r="M182" s="20">
        <v>73.876056996394183</v>
      </c>
      <c r="N182" s="20">
        <v>69.483214173043024</v>
      </c>
      <c r="O182" s="20">
        <v>67.530235422438366</v>
      </c>
      <c r="P182" s="46">
        <v>70.184796325233762</v>
      </c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D182" s="22"/>
      <c r="AE182" s="22"/>
    </row>
    <row r="183" spans="1:31" ht="16.5" customHeight="1">
      <c r="A183" s="21" t="s">
        <v>325</v>
      </c>
      <c r="C183" s="18" t="s">
        <v>6</v>
      </c>
      <c r="D183" s="20">
        <v>30.502576117594195</v>
      </c>
      <c r="E183" s="20">
        <v>33.235348499669456</v>
      </c>
      <c r="F183" s="20">
        <v>40.006927082652034</v>
      </c>
      <c r="G183" s="20">
        <v>55.105660552628024</v>
      </c>
      <c r="H183" s="20">
        <v>55.653506232457168</v>
      </c>
      <c r="I183" s="20">
        <v>74.42440823030671</v>
      </c>
      <c r="J183" s="20">
        <v>51.161901310137459</v>
      </c>
      <c r="K183" s="20">
        <v>37.807827741510522</v>
      </c>
      <c r="L183" s="20">
        <v>58.114417197764922</v>
      </c>
      <c r="M183" s="20">
        <v>59.333832385891256</v>
      </c>
      <c r="N183" s="20">
        <v>46.870422704702065</v>
      </c>
      <c r="O183" s="20">
        <v>46.154154184633882</v>
      </c>
      <c r="P183" s="46">
        <v>49.073288103745689</v>
      </c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</row>
    <row r="184" spans="1:31" ht="6" customHeight="1"/>
    <row r="185" spans="1:31" ht="6" customHeight="1">
      <c r="D185" s="23"/>
      <c r="E185" s="23"/>
      <c r="F185" s="23"/>
      <c r="G185" s="23"/>
      <c r="H185" s="23"/>
      <c r="I185" s="23"/>
      <c r="J185" s="23"/>
    </row>
    <row r="186" spans="1:31" ht="16.5" customHeight="1">
      <c r="C186" s="24" t="s">
        <v>64</v>
      </c>
    </row>
    <row r="187" spans="1:31" ht="16.5" customHeight="1">
      <c r="A187" s="21" t="s">
        <v>326</v>
      </c>
      <c r="C187" s="25" t="s">
        <v>7</v>
      </c>
      <c r="D187" s="26">
        <v>8.8999342808319835</v>
      </c>
      <c r="E187" s="26">
        <v>9.6720589976730551</v>
      </c>
      <c r="F187" s="26">
        <v>-0.70775965803233643</v>
      </c>
      <c r="G187" s="26">
        <v>12.087882693316566</v>
      </c>
      <c r="H187" s="26">
        <v>7.4330217701426342</v>
      </c>
      <c r="I187" s="26">
        <v>17.153116527406997</v>
      </c>
      <c r="J187" s="26">
        <v>12.448568713872532</v>
      </c>
      <c r="K187" s="26">
        <v>0.66280267583628261</v>
      </c>
      <c r="L187" s="26">
        <v>5.6897037596009721</v>
      </c>
      <c r="M187" s="26">
        <v>4.4286245779399884</v>
      </c>
      <c r="N187" s="26">
        <v>8.041373507155857</v>
      </c>
      <c r="O187" s="26">
        <v>9.7890550540023931</v>
      </c>
      <c r="P187" s="26">
        <v>7.9761107915975344</v>
      </c>
    </row>
    <row r="188" spans="1:31" ht="16.5" customHeight="1">
      <c r="A188" s="21" t="s">
        <v>327</v>
      </c>
      <c r="C188" s="25" t="s">
        <v>8</v>
      </c>
      <c r="D188" s="47">
        <v>-4.6480167458935795E-2</v>
      </c>
      <c r="E188" s="47">
        <v>-5.0478503100462091E-2</v>
      </c>
      <c r="F188" s="47">
        <v>-9.0219225221809252E-2</v>
      </c>
      <c r="G188" s="47">
        <v>3.8743095687218121E-2</v>
      </c>
      <c r="H188" s="47">
        <v>-1.3104477294181072E-2</v>
      </c>
      <c r="I188" s="47">
        <v>0.20411810971176414</v>
      </c>
      <c r="J188" s="47">
        <v>-0.25179579846973077</v>
      </c>
      <c r="K188" s="47">
        <v>-0.42030926119066214</v>
      </c>
      <c r="L188" s="47">
        <v>-2.9604908752396186E-2</v>
      </c>
      <c r="M188" s="47">
        <v>-5.2681720970786716E-2</v>
      </c>
      <c r="N188" s="47">
        <v>6.2881684252357628E-2</v>
      </c>
      <c r="O188" s="47">
        <v>2.7696715203678668E-2</v>
      </c>
      <c r="P188" s="47">
        <v>-6.5538885159265536E-2</v>
      </c>
    </row>
    <row r="189" spans="1:31" ht="16.5" customHeight="1">
      <c r="A189" s="21" t="s">
        <v>328</v>
      </c>
      <c r="C189" s="25" t="s">
        <v>9</v>
      </c>
      <c r="D189" s="47">
        <v>0.1555501715794172</v>
      </c>
      <c r="E189" s="47">
        <v>0.14155991732585838</v>
      </c>
      <c r="F189" s="47">
        <v>-0.10013674776700499</v>
      </c>
      <c r="G189" s="47">
        <v>0.22765758826159099</v>
      </c>
      <c r="H189" s="47">
        <v>9.1197400161496356E-2</v>
      </c>
      <c r="I189" s="47">
        <v>0.53267230348548855</v>
      </c>
      <c r="J189" s="47">
        <v>-0.10105662030808882</v>
      </c>
      <c r="K189" s="47">
        <v>-0.41404562526535515</v>
      </c>
      <c r="L189" s="47">
        <v>4.7340761873382542E-2</v>
      </c>
      <c r="M189" s="47">
        <v>2.6021985182504981E-3</v>
      </c>
      <c r="N189" s="47">
        <v>0.20673623988808454</v>
      </c>
      <c r="O189" s="47">
        <v>0.19949862750022196</v>
      </c>
      <c r="P189" s="47">
        <v>5.4785363405493115E-2</v>
      </c>
    </row>
    <row r="190" spans="1:31"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9" t="str">
        <f>+P176</f>
        <v>Source : MKG_destination - Décembre 2025</v>
      </c>
    </row>
    <row r="191" spans="1:31" ht="12.75" customHeight="1">
      <c r="C191" s="4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</row>
    <row r="193" spans="1:31" ht="48" customHeight="1">
      <c r="C193" s="15" t="s">
        <v>39</v>
      </c>
      <c r="D193" s="16">
        <v>45658</v>
      </c>
      <c r="E193" s="16">
        <v>45689</v>
      </c>
      <c r="F193" s="16">
        <v>45717</v>
      </c>
      <c r="G193" s="16">
        <v>45748</v>
      </c>
      <c r="H193" s="16">
        <v>45778</v>
      </c>
      <c r="I193" s="16">
        <v>45809</v>
      </c>
      <c r="J193" s="16">
        <v>45839</v>
      </c>
      <c r="K193" s="16">
        <v>45870</v>
      </c>
      <c r="L193" s="16">
        <v>45901</v>
      </c>
      <c r="M193" s="16">
        <v>45931</v>
      </c>
      <c r="N193" s="16">
        <v>45962</v>
      </c>
      <c r="O193" s="16">
        <v>45992</v>
      </c>
      <c r="P193" s="17" t="s">
        <v>3</v>
      </c>
    </row>
    <row r="194" spans="1:31" ht="16.5" customHeight="1">
      <c r="A194" s="21" t="s">
        <v>329</v>
      </c>
      <c r="C194" s="18" t="s">
        <v>4</v>
      </c>
      <c r="D194" s="19">
        <v>0.52741215520201445</v>
      </c>
      <c r="E194" s="19">
        <v>0.50753546099290781</v>
      </c>
      <c r="F194" s="19">
        <v>0.59298806600810827</v>
      </c>
      <c r="G194" s="19">
        <v>0.70922633066415453</v>
      </c>
      <c r="H194" s="19">
        <v>0.65685296548579242</v>
      </c>
      <c r="I194" s="19">
        <v>0.72486243121560778</v>
      </c>
      <c r="J194" s="19">
        <v>0.60382357969115052</v>
      </c>
      <c r="K194" s="19">
        <v>0.44628004687455342</v>
      </c>
      <c r="L194" s="19">
        <v>0.68339961702754459</v>
      </c>
      <c r="M194" s="19">
        <v>0.72135825367384787</v>
      </c>
      <c r="N194" s="19">
        <v>0.59560879418430113</v>
      </c>
      <c r="O194" s="19">
        <v>0.55420038755271861</v>
      </c>
      <c r="P194" s="19">
        <v>0.61048844308765804</v>
      </c>
    </row>
    <row r="195" spans="1:31" ht="16.5" customHeight="1">
      <c r="A195" s="21" t="s">
        <v>330</v>
      </c>
      <c r="C195" s="18" t="s">
        <v>5</v>
      </c>
      <c r="D195" s="20">
        <v>87.125012927585175</v>
      </c>
      <c r="E195" s="20">
        <v>83.069122348721152</v>
      </c>
      <c r="F195" s="20">
        <v>94.464722067585456</v>
      </c>
      <c r="G195" s="20">
        <v>91.878316850691135</v>
      </c>
      <c r="H195" s="20">
        <v>98.954061774580211</v>
      </c>
      <c r="I195" s="20">
        <v>132.91400509479155</v>
      </c>
      <c r="J195" s="20">
        <v>100.90295384236541</v>
      </c>
      <c r="K195" s="20">
        <v>86.726044135071092</v>
      </c>
      <c r="L195" s="20">
        <v>103.64932170203251</v>
      </c>
      <c r="M195" s="20">
        <v>99.467572253263455</v>
      </c>
      <c r="N195" s="20">
        <v>101.30641546116026</v>
      </c>
      <c r="O195" s="20">
        <v>89.81143084282445</v>
      </c>
      <c r="P195" s="46">
        <v>98.72481817248277</v>
      </c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D195" s="22"/>
      <c r="AE195" s="22"/>
    </row>
    <row r="196" spans="1:31" ht="16.5" customHeight="1">
      <c r="A196" s="21" t="s">
        <v>331</v>
      </c>
      <c r="C196" s="18" t="s">
        <v>6</v>
      </c>
      <c r="D196" s="20">
        <v>45.950790840141067</v>
      </c>
      <c r="E196" s="20">
        <v>42.160525305534449</v>
      </c>
      <c r="F196" s="20">
        <v>56.016452844850967</v>
      </c>
      <c r="G196" s="20">
        <v>65.162521527614231</v>
      </c>
      <c r="H196" s="20">
        <v>64.998268923497307</v>
      </c>
      <c r="I196" s="20">
        <v>96.344368875614279</v>
      </c>
      <c r="J196" s="20">
        <v>60.927582790508005</v>
      </c>
      <c r="K196" s="20">
        <v>38.704103041844114</v>
      </c>
      <c r="L196" s="20">
        <v>70.833906756333775</v>
      </c>
      <c r="M196" s="20">
        <v>71.751754217791415</v>
      </c>
      <c r="N196" s="20">
        <v>60.3389919559555</v>
      </c>
      <c r="O196" s="20">
        <v>49.773529779757496</v>
      </c>
      <c r="P196" s="46">
        <v>60.270360540231138</v>
      </c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</row>
    <row r="197" spans="1:31" ht="6" customHeight="1"/>
    <row r="198" spans="1:31" ht="6" customHeight="1">
      <c r="D198" s="23"/>
      <c r="E198" s="23"/>
      <c r="F198" s="23"/>
      <c r="G198" s="23"/>
      <c r="H198" s="23"/>
      <c r="I198" s="23"/>
      <c r="J198" s="23"/>
    </row>
    <row r="199" spans="1:31" ht="16.5" customHeight="1">
      <c r="C199" s="24" t="s">
        <v>64</v>
      </c>
    </row>
    <row r="200" spans="1:31" ht="16.5" customHeight="1">
      <c r="A200" s="21" t="s">
        <v>332</v>
      </c>
      <c r="C200" s="25" t="s">
        <v>7</v>
      </c>
      <c r="D200" s="26">
        <v>2.8339534286049242</v>
      </c>
      <c r="E200" s="26">
        <v>0.59376279588511105</v>
      </c>
      <c r="F200" s="26">
        <v>-3.9503463758711166</v>
      </c>
      <c r="G200" s="26">
        <v>10.290094084361911</v>
      </c>
      <c r="H200" s="26">
        <v>2.1674465686354005</v>
      </c>
      <c r="I200" s="26">
        <v>12.389676280125904</v>
      </c>
      <c r="J200" s="26">
        <v>0.4930516687508546</v>
      </c>
      <c r="K200" s="26">
        <v>-9.9153756103029185</v>
      </c>
      <c r="L200" s="26">
        <v>-1.0774567771087429</v>
      </c>
      <c r="M200" s="26">
        <v>1.0607619355063491</v>
      </c>
      <c r="N200" s="26">
        <v>-2.8450246406104829</v>
      </c>
      <c r="O200" s="26">
        <v>-1.9750606542611848</v>
      </c>
      <c r="P200" s="26">
        <v>0.83715778086980164</v>
      </c>
    </row>
    <row r="201" spans="1:31" ht="16.5" customHeight="1">
      <c r="A201" s="21" t="s">
        <v>333</v>
      </c>
      <c r="C201" s="25" t="s">
        <v>8</v>
      </c>
      <c r="D201" s="47">
        <v>3.2315663336898393E-2</v>
      </c>
      <c r="E201" s="47">
        <v>1.7505622432195889E-2</v>
      </c>
      <c r="F201" s="47">
        <v>3.3622069399821486E-2</v>
      </c>
      <c r="G201" s="47">
        <v>4.8565510353348884E-3</v>
      </c>
      <c r="H201" s="47">
        <v>6.0808762813078232E-3</v>
      </c>
      <c r="I201" s="47">
        <v>0.18205403069452553</v>
      </c>
      <c r="J201" s="47">
        <v>-0.22302012442982622</v>
      </c>
      <c r="K201" s="47">
        <v>-0.46925672881239033</v>
      </c>
      <c r="L201" s="47">
        <v>-0.14429700507927046</v>
      </c>
      <c r="M201" s="47">
        <v>-0.10510280311434672</v>
      </c>
      <c r="N201" s="47">
        <v>3.4047080525006823E-2</v>
      </c>
      <c r="O201" s="47">
        <v>5.3245283256835307E-3</v>
      </c>
      <c r="P201" s="47">
        <v>-7.3303651410647208E-2</v>
      </c>
    </row>
    <row r="202" spans="1:31" ht="16.5" customHeight="1">
      <c r="A202" s="21" t="s">
        <v>334</v>
      </c>
      <c r="C202" s="25" t="s">
        <v>9</v>
      </c>
      <c r="D202" s="47">
        <v>9.0935078446203299E-2</v>
      </c>
      <c r="E202" s="47">
        <v>2.9550271420205831E-2</v>
      </c>
      <c r="F202" s="47">
        <v>-3.0934766600485553E-2</v>
      </c>
      <c r="G202" s="47">
        <v>0.17539317419244105</v>
      </c>
      <c r="H202" s="47">
        <v>4.0411801269388592E-2</v>
      </c>
      <c r="I202" s="47">
        <v>0.42574959527752076</v>
      </c>
      <c r="J202" s="47">
        <v>-0.21662346953597289</v>
      </c>
      <c r="K202" s="47">
        <v>-0.56573991078126262</v>
      </c>
      <c r="L202" s="47">
        <v>-0.15757872905085613</v>
      </c>
      <c r="M202" s="47">
        <v>-9.1746882812461128E-2</v>
      </c>
      <c r="N202" s="47">
        <v>-1.3094122987752699E-2</v>
      </c>
      <c r="O202" s="47">
        <v>-2.927035766784003E-2</v>
      </c>
      <c r="P202" s="47">
        <v>-6.0419257973738816E-2</v>
      </c>
    </row>
    <row r="203" spans="1:31"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9" t="str">
        <f>+P190</f>
        <v>Source : MKG_destination - Décembre 2025</v>
      </c>
    </row>
    <row r="204" spans="1:31" ht="12.75" customHeight="1">
      <c r="C204" s="4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</row>
    <row r="206" spans="1:31" ht="48" customHeight="1">
      <c r="C206" s="15" t="s">
        <v>40</v>
      </c>
      <c r="D206" s="16">
        <v>45658</v>
      </c>
      <c r="E206" s="16">
        <v>45689</v>
      </c>
      <c r="F206" s="16">
        <v>45717</v>
      </c>
      <c r="G206" s="16">
        <v>45748</v>
      </c>
      <c r="H206" s="16">
        <v>45778</v>
      </c>
      <c r="I206" s="16">
        <v>45809</v>
      </c>
      <c r="J206" s="16">
        <v>45839</v>
      </c>
      <c r="K206" s="16">
        <v>45870</v>
      </c>
      <c r="L206" s="16">
        <v>45901</v>
      </c>
      <c r="M206" s="16">
        <v>45931</v>
      </c>
      <c r="N206" s="16">
        <v>45962</v>
      </c>
      <c r="O206" s="16">
        <v>45992</v>
      </c>
      <c r="P206" s="17" t="s">
        <v>3</v>
      </c>
    </row>
    <row r="207" spans="1:31" ht="16.5" customHeight="1">
      <c r="A207" s="21" t="s">
        <v>335</v>
      </c>
      <c r="C207" s="18" t="s">
        <v>4</v>
      </c>
      <c r="D207" s="19">
        <v>0.50921891681334219</v>
      </c>
      <c r="E207" s="19">
        <v>0.52403174603174607</v>
      </c>
      <c r="F207" s="19">
        <v>0.59315797038953577</v>
      </c>
      <c r="G207" s="19">
        <v>0.7594771241830065</v>
      </c>
      <c r="H207" s="19">
        <v>0.73913417431192663</v>
      </c>
      <c r="I207" s="19">
        <v>0.8772812234494477</v>
      </c>
      <c r="J207" s="19">
        <v>0.73754495803916342</v>
      </c>
      <c r="K207" s="19">
        <v>0.61871988988300064</v>
      </c>
      <c r="L207" s="19">
        <v>0.80282108389012619</v>
      </c>
      <c r="M207" s="19">
        <v>0.78863712095968008</v>
      </c>
      <c r="N207" s="19">
        <v>0.68010680907877175</v>
      </c>
      <c r="O207" s="19">
        <v>0.7171679485707726</v>
      </c>
      <c r="P207" s="19">
        <v>0.69178006953616167</v>
      </c>
    </row>
    <row r="208" spans="1:31" ht="16.5" customHeight="1">
      <c r="A208" s="21" t="s">
        <v>336</v>
      </c>
      <c r="C208" s="18" t="s">
        <v>5</v>
      </c>
      <c r="D208" s="20">
        <v>120.25719229870241</v>
      </c>
      <c r="E208" s="20">
        <v>108.28820396271279</v>
      </c>
      <c r="F208" s="20">
        <v>122.59657087553919</v>
      </c>
      <c r="G208" s="20">
        <v>122.45244063660658</v>
      </c>
      <c r="H208" s="20">
        <v>122.3219000911524</v>
      </c>
      <c r="I208" s="20">
        <v>167.84332266405826</v>
      </c>
      <c r="J208" s="20">
        <v>122.47316721790762</v>
      </c>
      <c r="K208" s="20">
        <v>111.29975471878475</v>
      </c>
      <c r="L208" s="20">
        <v>130.10250716663583</v>
      </c>
      <c r="M208" s="20">
        <v>124.96763623927832</v>
      </c>
      <c r="N208" s="20">
        <v>120.90066268049557</v>
      </c>
      <c r="O208" s="20">
        <v>111.90444107907479</v>
      </c>
      <c r="P208" s="46">
        <v>124.76338015905768</v>
      </c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D208" s="22"/>
      <c r="AE208" s="22"/>
    </row>
    <row r="209" spans="1:31" ht="16.5" customHeight="1">
      <c r="A209" s="21" t="s">
        <v>337</v>
      </c>
      <c r="C209" s="18" t="s">
        <v>6</v>
      </c>
      <c r="D209" s="20">
        <v>61.237237201359029</v>
      </c>
      <c r="E209" s="20">
        <v>56.74645659722222</v>
      </c>
      <c r="F209" s="20">
        <v>72.71913315725169</v>
      </c>
      <c r="G209" s="20">
        <v>92.999827463880294</v>
      </c>
      <c r="H209" s="20">
        <v>90.412296624139913</v>
      </c>
      <c r="I209" s="20">
        <v>147.24579545454546</v>
      </c>
      <c r="J209" s="20">
        <v>90.329466976655127</v>
      </c>
      <c r="K209" s="20">
        <v>68.863371983611486</v>
      </c>
      <c r="L209" s="20">
        <v>104.44903582034149</v>
      </c>
      <c r="M209" s="20">
        <v>98.554116856881038</v>
      </c>
      <c r="N209" s="20">
        <v>82.225363911140775</v>
      </c>
      <c r="O209" s="20">
        <v>80.254278444638956</v>
      </c>
      <c r="P209" s="46">
        <v>86.308819801999491</v>
      </c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</row>
    <row r="210" spans="1:31" ht="6" customHeight="1"/>
    <row r="211" spans="1:31" ht="6" customHeight="1">
      <c r="D211" s="23"/>
      <c r="E211" s="23"/>
      <c r="F211" s="23"/>
      <c r="G211" s="23"/>
      <c r="H211" s="23"/>
      <c r="I211" s="23"/>
      <c r="J211" s="23"/>
    </row>
    <row r="212" spans="1:31" ht="16.5" customHeight="1">
      <c r="C212" s="24" t="s">
        <v>64</v>
      </c>
    </row>
    <row r="213" spans="1:31" ht="16.5" customHeight="1">
      <c r="A213" s="21" t="s">
        <v>338</v>
      </c>
      <c r="C213" s="25" t="s">
        <v>7</v>
      </c>
      <c r="D213" s="26">
        <v>0.25430420435447187</v>
      </c>
      <c r="E213" s="26">
        <v>6.6767838381003086</v>
      </c>
      <c r="F213" s="26">
        <v>-4.1779989169287717</v>
      </c>
      <c r="G213" s="26">
        <v>13.419257962417797</v>
      </c>
      <c r="H213" s="26">
        <v>4.1988455734059844</v>
      </c>
      <c r="I213" s="26">
        <v>24.85023259983511</v>
      </c>
      <c r="J213" s="26">
        <v>5.2878358286746145</v>
      </c>
      <c r="K213" s="26">
        <v>-11.899920414034726</v>
      </c>
      <c r="L213" s="26">
        <v>3.3317012831651005</v>
      </c>
      <c r="M213" s="26">
        <v>10.29169393666136</v>
      </c>
      <c r="N213" s="26">
        <v>1.57836770137042</v>
      </c>
      <c r="O213" s="26">
        <v>13.406765162955548</v>
      </c>
      <c r="P213" s="26">
        <v>5.3300229352182482</v>
      </c>
    </row>
    <row r="214" spans="1:31" ht="16.5" customHeight="1">
      <c r="A214" s="21" t="s">
        <v>339</v>
      </c>
      <c r="C214" s="25" t="s">
        <v>8</v>
      </c>
      <c r="D214" s="47">
        <v>7.8431742403045623E-2</v>
      </c>
      <c r="E214" s="47">
        <v>-4.4290686444624749E-2</v>
      </c>
      <c r="F214" s="47">
        <v>-2.5858232381306467E-2</v>
      </c>
      <c r="G214" s="47">
        <v>-3.0074179647656241E-2</v>
      </c>
      <c r="H214" s="47">
        <v>-4.0467885301529449E-2</v>
      </c>
      <c r="I214" s="47">
        <v>0.21966975126751964</v>
      </c>
      <c r="J214" s="47">
        <v>-0.31779975154780915</v>
      </c>
      <c r="K214" s="47">
        <v>-0.37591295914435585</v>
      </c>
      <c r="L214" s="47">
        <v>-0.17692608000312904</v>
      </c>
      <c r="M214" s="47">
        <v>-0.17139914751855456</v>
      </c>
      <c r="N214" s="47">
        <v>-3.002886322534648E-3</v>
      </c>
      <c r="O214" s="47">
        <v>-1.3604937138696704E-2</v>
      </c>
      <c r="P214" s="47">
        <v>-0.10169722536350634</v>
      </c>
    </row>
    <row r="215" spans="1:31" ht="16.5" customHeight="1">
      <c r="A215" s="21" t="s">
        <v>340</v>
      </c>
      <c r="C215" s="25" t="s">
        <v>9</v>
      </c>
      <c r="D215" s="47">
        <v>8.3844467576254411E-2</v>
      </c>
      <c r="E215" s="47">
        <v>9.5258147213646671E-2</v>
      </c>
      <c r="F215" s="47">
        <v>-8.9958404512674117E-2</v>
      </c>
      <c r="G215" s="47">
        <v>0.17808200941825225</v>
      </c>
      <c r="H215" s="47">
        <v>1.7323865619085943E-2</v>
      </c>
      <c r="I215" s="47">
        <v>0.70170051179154291</v>
      </c>
      <c r="J215" s="47">
        <v>-0.26511187517994361</v>
      </c>
      <c r="K215" s="47">
        <v>-0.47658252534888146</v>
      </c>
      <c r="L215" s="47">
        <v>-0.14128966768862006</v>
      </c>
      <c r="M215" s="47">
        <v>-4.7037832242924904E-2</v>
      </c>
      <c r="N215" s="47">
        <v>2.068480369807868E-2</v>
      </c>
      <c r="O215" s="47">
        <v>0.21318909872531555</v>
      </c>
      <c r="P215" s="47">
        <v>-2.6707004995655037E-2</v>
      </c>
    </row>
    <row r="216" spans="1:31"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9" t="str">
        <f>+P203</f>
        <v>Source : MKG_destination - Décembre 2025</v>
      </c>
    </row>
    <row r="217" spans="1:31" ht="12.75" customHeight="1">
      <c r="C217" s="4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</row>
    <row r="219" spans="1:31" ht="48" customHeight="1">
      <c r="C219" s="15" t="s">
        <v>42</v>
      </c>
      <c r="D219" s="16">
        <v>45658</v>
      </c>
      <c r="E219" s="16">
        <v>45689</v>
      </c>
      <c r="F219" s="16">
        <v>45717</v>
      </c>
      <c r="G219" s="16">
        <v>45748</v>
      </c>
      <c r="H219" s="16">
        <v>45778</v>
      </c>
      <c r="I219" s="16">
        <v>45809</v>
      </c>
      <c r="J219" s="16">
        <v>45839</v>
      </c>
      <c r="K219" s="16">
        <v>45870</v>
      </c>
      <c r="L219" s="16">
        <v>45901</v>
      </c>
      <c r="M219" s="16">
        <v>45931</v>
      </c>
      <c r="N219" s="16">
        <v>45962</v>
      </c>
      <c r="O219" s="16">
        <v>45992</v>
      </c>
      <c r="P219" s="17" t="s">
        <v>3</v>
      </c>
    </row>
    <row r="220" spans="1:31" ht="16.5" customHeight="1">
      <c r="C220" s="18" t="s">
        <v>4</v>
      </c>
      <c r="D220" s="19">
        <v>0.51689551132448064</v>
      </c>
      <c r="E220" s="19">
        <v>0.547251474885593</v>
      </c>
      <c r="F220" s="19">
        <v>0.61693562143905023</v>
      </c>
      <c r="G220" s="19">
        <v>0.75471299604132469</v>
      </c>
      <c r="H220" s="19">
        <v>0.72583018747200712</v>
      </c>
      <c r="I220" s="19">
        <v>0.79948177161795719</v>
      </c>
      <c r="J220" s="19">
        <v>0.70440304369464712</v>
      </c>
      <c r="K220" s="19">
        <v>0.56848092019062413</v>
      </c>
      <c r="L220" s="19">
        <v>0.76691184151504543</v>
      </c>
      <c r="M220" s="19">
        <v>0.78283460886137402</v>
      </c>
      <c r="N220" s="19">
        <v>0.65910830005499887</v>
      </c>
      <c r="O220" s="19">
        <v>0.6681206617856803</v>
      </c>
      <c r="P220" s="19">
        <v>0.67611048412116748</v>
      </c>
    </row>
    <row r="221" spans="1:31" ht="16.5" customHeight="1">
      <c r="C221" s="18" t="s">
        <v>5</v>
      </c>
      <c r="D221" s="20">
        <v>84.788792869536849</v>
      </c>
      <c r="E221" s="20">
        <v>77.023397947521531</v>
      </c>
      <c r="F221" s="20">
        <v>86.75018249904376</v>
      </c>
      <c r="G221" s="20">
        <v>89.842433184743939</v>
      </c>
      <c r="H221" s="20">
        <v>93.74695107520796</v>
      </c>
      <c r="I221" s="20">
        <v>124.31613426048058</v>
      </c>
      <c r="J221" s="20">
        <v>92.084502375259632</v>
      </c>
      <c r="K221" s="20">
        <v>80.804241481184036</v>
      </c>
      <c r="L221" s="20">
        <v>99.426441795848419</v>
      </c>
      <c r="M221" s="20">
        <v>94.650063362214155</v>
      </c>
      <c r="N221" s="20">
        <v>91.376731457987532</v>
      </c>
      <c r="O221" s="20">
        <v>86.993352606659045</v>
      </c>
      <c r="P221" s="46">
        <v>93.024730615232826</v>
      </c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D221" s="22"/>
      <c r="AE221" s="22"/>
    </row>
    <row r="222" spans="1:31" ht="16.5" customHeight="1">
      <c r="C222" s="18" t="s">
        <v>6</v>
      </c>
      <c r="D222" s="20">
        <v>43.826946444884726</v>
      </c>
      <c r="E222" s="20">
        <v>42.151168127481114</v>
      </c>
      <c r="F222" s="20">
        <v>53.519277749998579</v>
      </c>
      <c r="G222" s="20">
        <v>67.805251920500623</v>
      </c>
      <c r="H222" s="20">
        <v>68.044367073847283</v>
      </c>
      <c r="I222" s="20">
        <v>99.388483259264845</v>
      </c>
      <c r="J222" s="20">
        <v>64.864603750239851</v>
      </c>
      <c r="K222" s="20">
        <v>45.9356695525289</v>
      </c>
      <c r="L222" s="20">
        <v>76.251315572942588</v>
      </c>
      <c r="M222" s="20">
        <v>74.095345330863182</v>
      </c>
      <c r="N222" s="20">
        <v>60.227162135856311</v>
      </c>
      <c r="O222" s="20">
        <v>58.12205631451608</v>
      </c>
      <c r="P222" s="46">
        <v>62.89499565150625</v>
      </c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</row>
    <row r="223" spans="1:31" ht="6" customHeight="1"/>
    <row r="224" spans="1:31" ht="6" customHeight="1">
      <c r="D224" s="23"/>
      <c r="E224" s="23"/>
      <c r="F224" s="23"/>
      <c r="G224" s="23"/>
      <c r="H224" s="23"/>
      <c r="I224" s="23"/>
      <c r="J224" s="23"/>
    </row>
    <row r="225" spans="1:31" ht="16.5" customHeight="1">
      <c r="C225" s="24" t="s">
        <v>64</v>
      </c>
    </row>
    <row r="226" spans="1:31" ht="16.5" customHeight="1">
      <c r="C226" s="25" t="s">
        <v>7</v>
      </c>
      <c r="D226" s="26">
        <v>4.2789433356238522</v>
      </c>
      <c r="E226" s="26">
        <v>6.1717646252657019</v>
      </c>
      <c r="F226" s="26">
        <v>-1.577298635096247</v>
      </c>
      <c r="G226" s="26">
        <v>12.533473739933076</v>
      </c>
      <c r="H226" s="26">
        <v>4.8124583854578296</v>
      </c>
      <c r="I226" s="26">
        <v>17.007255543849563</v>
      </c>
      <c r="J226" s="26">
        <v>6.5370825305390845</v>
      </c>
      <c r="K226" s="26">
        <v>-5.4140834027396672</v>
      </c>
      <c r="L226" s="26">
        <v>4.557349996760296</v>
      </c>
      <c r="M226" s="26">
        <v>5.5829612157596635</v>
      </c>
      <c r="N226" s="26">
        <v>4.1266917667057594</v>
      </c>
      <c r="O226" s="26">
        <v>9.2404216893406392</v>
      </c>
      <c r="P226" s="26">
        <v>5.6860579412759797</v>
      </c>
    </row>
    <row r="227" spans="1:31" ht="16.5" customHeight="1">
      <c r="C227" s="25" t="s">
        <v>8</v>
      </c>
      <c r="D227" s="47">
        <v>3.9268899150901593E-3</v>
      </c>
      <c r="E227" s="47">
        <v>-6.2490658098984686E-2</v>
      </c>
      <c r="F227" s="47">
        <v>-7.2046299540207359E-2</v>
      </c>
      <c r="G227" s="47">
        <v>-3.1427844482193823E-2</v>
      </c>
      <c r="H227" s="47">
        <v>-1.2978471487374854E-2</v>
      </c>
      <c r="I227" s="47">
        <v>0.1845425702140211</v>
      </c>
      <c r="J227" s="47">
        <v>-0.30752745454300023</v>
      </c>
      <c r="K227" s="47">
        <v>-0.46241316614479833</v>
      </c>
      <c r="L227" s="47">
        <v>-0.11211438860774681</v>
      </c>
      <c r="M227" s="47">
        <v>-9.8349558211039523E-2</v>
      </c>
      <c r="N227" s="47">
        <v>1.2528450287585091E-2</v>
      </c>
      <c r="O227" s="47">
        <v>2.2613420210494173E-2</v>
      </c>
      <c r="P227" s="47">
        <v>-0.10105572460900081</v>
      </c>
    </row>
    <row r="228" spans="1:31" ht="16.5" customHeight="1">
      <c r="C228" s="25" t="s">
        <v>9</v>
      </c>
      <c r="D228" s="47">
        <v>9.4534171168791259E-2</v>
      </c>
      <c r="E228" s="47">
        <v>5.6678937323275891E-2</v>
      </c>
      <c r="F228" s="47">
        <v>-9.5179541085318564E-2</v>
      </c>
      <c r="G228" s="47">
        <v>0.16145415469277435</v>
      </c>
      <c r="H228" s="47">
        <v>5.7110959766603964E-2</v>
      </c>
      <c r="I228" s="47">
        <v>0.50461761322791454</v>
      </c>
      <c r="J228" s="47">
        <v>-0.23668986530227287</v>
      </c>
      <c r="K228" s="47">
        <v>-0.50915968495801101</v>
      </c>
      <c r="L228" s="47">
        <v>-5.6018583697092894E-2</v>
      </c>
      <c r="M228" s="47">
        <v>-2.9108226039956664E-2</v>
      </c>
      <c r="N228" s="47">
        <v>8.0157342402382481E-2</v>
      </c>
      <c r="O228" s="47">
        <v>0.18674594259644062</v>
      </c>
      <c r="P228" s="47">
        <v>-1.8513132402088184E-2</v>
      </c>
    </row>
    <row r="229" spans="1:31"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9" t="str">
        <f>+P216</f>
        <v>Source : MKG_destination - Décembre 2025</v>
      </c>
    </row>
    <row r="230" spans="1:31" ht="12.75" customHeight="1">
      <c r="C230" s="4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</row>
    <row r="232" spans="1:31" ht="24">
      <c r="C232" s="45" t="s">
        <v>54</v>
      </c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</row>
    <row r="233" spans="1:31" ht="48" customHeight="1">
      <c r="C233" s="15" t="s">
        <v>38</v>
      </c>
      <c r="D233" s="16">
        <v>45658</v>
      </c>
      <c r="E233" s="16">
        <v>45689</v>
      </c>
      <c r="F233" s="16">
        <v>45717</v>
      </c>
      <c r="G233" s="16">
        <v>45748</v>
      </c>
      <c r="H233" s="16">
        <v>45778</v>
      </c>
      <c r="I233" s="16">
        <v>45809</v>
      </c>
      <c r="J233" s="16">
        <v>45839</v>
      </c>
      <c r="K233" s="16">
        <v>45870</v>
      </c>
      <c r="L233" s="16">
        <v>45901</v>
      </c>
      <c r="M233" s="16">
        <v>45931</v>
      </c>
      <c r="N233" s="16">
        <v>45962</v>
      </c>
      <c r="O233" s="16">
        <v>45992</v>
      </c>
      <c r="P233" s="17" t="s">
        <v>3</v>
      </c>
    </row>
    <row r="234" spans="1:31" ht="16.5" customHeight="1">
      <c r="A234" s="21" t="s">
        <v>341</v>
      </c>
      <c r="C234" s="18" t="s">
        <v>4</v>
      </c>
      <c r="D234" s="19">
        <v>0.53883821999143044</v>
      </c>
      <c r="E234" s="19">
        <v>0.58030631607481697</v>
      </c>
      <c r="F234" s="19">
        <v>0.55723204994797082</v>
      </c>
      <c r="G234" s="19">
        <v>0.67027197975964581</v>
      </c>
      <c r="H234" s="19">
        <v>0.68225500397869865</v>
      </c>
      <c r="I234" s="19">
        <v>0.75553447185325739</v>
      </c>
      <c r="J234" s="19">
        <v>0.67965354716288184</v>
      </c>
      <c r="K234" s="19">
        <v>0.58211421925690154</v>
      </c>
      <c r="L234" s="19">
        <v>0.58823529411764708</v>
      </c>
      <c r="M234" s="19">
        <v>0.65082343805610376</v>
      </c>
      <c r="N234" s="19">
        <v>0.52989267676767682</v>
      </c>
      <c r="O234" s="19">
        <v>0.5832772234804432</v>
      </c>
      <c r="P234" s="19">
        <v>0.61644947950799345</v>
      </c>
    </row>
    <row r="235" spans="1:31" ht="16.5" customHeight="1">
      <c r="A235" s="21" t="s">
        <v>342</v>
      </c>
      <c r="C235" s="18" t="s">
        <v>5</v>
      </c>
      <c r="D235" s="20">
        <v>57.835414773372712</v>
      </c>
      <c r="E235" s="20">
        <v>58.291105948192808</v>
      </c>
      <c r="F235" s="20">
        <v>59.835394482547919</v>
      </c>
      <c r="G235" s="20">
        <v>65.471248496036608</v>
      </c>
      <c r="H235" s="20">
        <v>64.144140835277227</v>
      </c>
      <c r="I235" s="20">
        <v>72.431770615320218</v>
      </c>
      <c r="J235" s="20">
        <v>67.609825308461296</v>
      </c>
      <c r="K235" s="20">
        <v>63.510327944269193</v>
      </c>
      <c r="L235" s="20">
        <v>65.951332745295701</v>
      </c>
      <c r="M235" s="20">
        <v>70.933978646221732</v>
      </c>
      <c r="N235" s="20">
        <v>65.387783096667064</v>
      </c>
      <c r="O235" s="20">
        <v>67.994540309515685</v>
      </c>
      <c r="P235" s="46">
        <v>65.26956531565277</v>
      </c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D235" s="22"/>
      <c r="AE235" s="22"/>
    </row>
    <row r="236" spans="1:31" ht="16.5" customHeight="1">
      <c r="A236" s="21" t="s">
        <v>343</v>
      </c>
      <c r="C236" s="18" t="s">
        <v>6</v>
      </c>
      <c r="D236" s="20">
        <v>31.163931948950236</v>
      </c>
      <c r="E236" s="20">
        <v>33.826696952722621</v>
      </c>
      <c r="F236" s="20">
        <v>33.342199526955682</v>
      </c>
      <c r="G236" s="20">
        <v>43.883543346774196</v>
      </c>
      <c r="H236" s="20">
        <v>43.762661060782271</v>
      </c>
      <c r="I236" s="20">
        <v>54.724699557242253</v>
      </c>
      <c r="J236" s="20">
        <v>45.951257593958502</v>
      </c>
      <c r="K236" s="20">
        <v>36.970264966028033</v>
      </c>
      <c r="L236" s="20">
        <v>38.794901614879819</v>
      </c>
      <c r="M236" s="20">
        <v>46.165495857532271</v>
      </c>
      <c r="N236" s="20">
        <v>34.648507412997162</v>
      </c>
      <c r="O236" s="20">
        <v>39.659666683563387</v>
      </c>
      <c r="P236" s="46">
        <v>40.235389566547127</v>
      </c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</row>
    <row r="237" spans="1:31" ht="6" customHeight="1"/>
    <row r="238" spans="1:31" ht="6" customHeight="1">
      <c r="D238" s="23"/>
      <c r="E238" s="23"/>
      <c r="F238" s="23"/>
      <c r="G238" s="23"/>
      <c r="H238" s="23"/>
      <c r="I238" s="23"/>
      <c r="J238" s="23"/>
    </row>
    <row r="239" spans="1:31" ht="16.5" customHeight="1">
      <c r="C239" s="24" t="s">
        <v>64</v>
      </c>
    </row>
    <row r="240" spans="1:31" ht="16.5" customHeight="1">
      <c r="A240" s="21" t="s">
        <v>344</v>
      </c>
      <c r="C240" s="25" t="s">
        <v>7</v>
      </c>
      <c r="D240" s="26">
        <v>-3.6726449164481423E-2</v>
      </c>
      <c r="E240" s="26">
        <v>1.0093410305333506</v>
      </c>
      <c r="F240" s="26">
        <v>-14.255983350676383</v>
      </c>
      <c r="G240" s="26">
        <v>1.1005692599620476</v>
      </c>
      <c r="H240" s="26">
        <v>-7.109628450755956</v>
      </c>
      <c r="I240" s="26">
        <v>6.0626185958254197</v>
      </c>
      <c r="J240" s="26">
        <v>-3.4124992348656402</v>
      </c>
      <c r="K240" s="26">
        <v>-9.7875987023321223</v>
      </c>
      <c r="L240" s="26">
        <v>-9.6457938013915232</v>
      </c>
      <c r="M240" s="26">
        <v>-9.8610362519277235</v>
      </c>
      <c r="N240" s="26">
        <v>-8.3421681233588174</v>
      </c>
      <c r="O240" s="26">
        <v>-5.5365122115443421</v>
      </c>
      <c r="P240" s="26">
        <v>-5.0527498663018422</v>
      </c>
    </row>
    <row r="241" spans="1:31" ht="16.5" customHeight="1">
      <c r="A241" s="21" t="s">
        <v>345</v>
      </c>
      <c r="C241" s="25" t="s">
        <v>8</v>
      </c>
      <c r="D241" s="47">
        <v>-6.6499913625898133E-2</v>
      </c>
      <c r="E241" s="47">
        <v>-4.8370990380566248E-2</v>
      </c>
      <c r="F241" s="47">
        <v>-0.10060414440539645</v>
      </c>
      <c r="G241" s="47">
        <v>-1.9366418050591472E-2</v>
      </c>
      <c r="H241" s="47">
        <v>-8.5037698475519452E-2</v>
      </c>
      <c r="I241" s="47">
        <v>1.3912793113155519E-2</v>
      </c>
      <c r="J241" s="47">
        <v>-0.26661365531957548</v>
      </c>
      <c r="K241" s="47">
        <v>-0.30327784642403199</v>
      </c>
      <c r="L241" s="47">
        <v>-8.821026374684604E-2</v>
      </c>
      <c r="M241" s="47">
        <v>4.9310116241462865E-2</v>
      </c>
      <c r="N241" s="47">
        <v>5.7421027815189873E-2</v>
      </c>
      <c r="O241" s="47">
        <v>7.4740615063782156E-2</v>
      </c>
      <c r="P241" s="47">
        <v>-8.1568899264662265E-2</v>
      </c>
    </row>
    <row r="242" spans="1:31" ht="16.5" customHeight="1">
      <c r="A242" s="21" t="s">
        <v>346</v>
      </c>
      <c r="C242" s="25" t="s">
        <v>9</v>
      </c>
      <c r="D242" s="47">
        <v>-6.7135740679847955E-2</v>
      </c>
      <c r="E242" s="47">
        <v>-3.1526085687317851E-2</v>
      </c>
      <c r="F242" s="47">
        <v>-0.28382679454139736</v>
      </c>
      <c r="G242" s="47">
        <v>-2.995867992143908E-3</v>
      </c>
      <c r="H242" s="47">
        <v>-0.17138575561309277</v>
      </c>
      <c r="I242" s="47">
        <v>0.10237002810145568</v>
      </c>
      <c r="J242" s="47">
        <v>-0.30167607596611834</v>
      </c>
      <c r="K242" s="47">
        <v>-0.40356218556958723</v>
      </c>
      <c r="L242" s="47">
        <v>-0.21666101181022346</v>
      </c>
      <c r="M242" s="47">
        <v>-8.875791709019909E-2</v>
      </c>
      <c r="N242" s="47">
        <v>-8.6407073975164672E-2</v>
      </c>
      <c r="O242" s="47">
        <v>-1.8430697182845623E-2</v>
      </c>
      <c r="P242" s="47">
        <v>-0.15114555293228094</v>
      </c>
    </row>
    <row r="243" spans="1:31"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9" t="str">
        <f>+P229</f>
        <v>Source : MKG_destination - Décembre 2025</v>
      </c>
    </row>
    <row r="244" spans="1:31" ht="12.75" customHeight="1">
      <c r="C244" s="4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</row>
    <row r="246" spans="1:31" ht="48" customHeight="1">
      <c r="C246" s="15" t="s">
        <v>39</v>
      </c>
      <c r="D246" s="16">
        <v>45658</v>
      </c>
      <c r="E246" s="16">
        <v>45689</v>
      </c>
      <c r="F246" s="16">
        <v>45717</v>
      </c>
      <c r="G246" s="16">
        <v>45748</v>
      </c>
      <c r="H246" s="16">
        <v>45778</v>
      </c>
      <c r="I246" s="16">
        <v>45809</v>
      </c>
      <c r="J246" s="16">
        <v>45839</v>
      </c>
      <c r="K246" s="16">
        <v>45870</v>
      </c>
      <c r="L246" s="16">
        <v>45901</v>
      </c>
      <c r="M246" s="16">
        <v>45931</v>
      </c>
      <c r="N246" s="16">
        <v>45962</v>
      </c>
      <c r="O246" s="16">
        <v>45992</v>
      </c>
      <c r="P246" s="17" t="s">
        <v>3</v>
      </c>
    </row>
    <row r="247" spans="1:31" ht="16.5" customHeight="1">
      <c r="A247" s="21" t="s">
        <v>347</v>
      </c>
      <c r="C247" s="18" t="s">
        <v>4</v>
      </c>
      <c r="D247" s="19">
        <v>0.49708759614666564</v>
      </c>
      <c r="E247" s="19">
        <v>0.5101718840820394</v>
      </c>
      <c r="F247" s="19">
        <v>0.52363527742513627</v>
      </c>
      <c r="G247" s="19">
        <v>0.62277304415182033</v>
      </c>
      <c r="H247" s="19">
        <v>0.64454603364934238</v>
      </c>
      <c r="I247" s="19">
        <v>0.77087529047250192</v>
      </c>
      <c r="J247" s="19">
        <v>0.65698003547571426</v>
      </c>
      <c r="K247" s="19">
        <v>0.49518813450579313</v>
      </c>
      <c r="L247" s="19">
        <v>0.67680092951200621</v>
      </c>
      <c r="M247" s="19">
        <v>0.69208591007855591</v>
      </c>
      <c r="N247" s="19">
        <v>0.56960276338514682</v>
      </c>
      <c r="O247" s="19">
        <v>0.57905732909911412</v>
      </c>
      <c r="P247" s="19">
        <v>0.60306721383843176</v>
      </c>
    </row>
    <row r="248" spans="1:31" ht="16.5" customHeight="1">
      <c r="A248" s="21" t="s">
        <v>348</v>
      </c>
      <c r="C248" s="18" t="s">
        <v>5</v>
      </c>
      <c r="D248" s="20">
        <v>74.787649994366404</v>
      </c>
      <c r="E248" s="20">
        <v>74.063622792561844</v>
      </c>
      <c r="F248" s="20">
        <v>75.439712724614949</v>
      </c>
      <c r="G248" s="20">
        <v>82.592380383240055</v>
      </c>
      <c r="H248" s="20">
        <v>82.000378793384101</v>
      </c>
      <c r="I248" s="20">
        <v>92.299232409314712</v>
      </c>
      <c r="J248" s="20">
        <v>79.678823134478407</v>
      </c>
      <c r="K248" s="20">
        <v>71.031488167822573</v>
      </c>
      <c r="L248" s="20">
        <v>83.150414878397712</v>
      </c>
      <c r="M248" s="20">
        <v>88.131737060767975</v>
      </c>
      <c r="N248" s="20">
        <v>83.028712358815952</v>
      </c>
      <c r="O248" s="20">
        <v>84.096852618974594</v>
      </c>
      <c r="P248" s="46">
        <v>81.506329083627946</v>
      </c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D248" s="22"/>
      <c r="AE248" s="22"/>
    </row>
    <row r="249" spans="1:31" ht="16.5" customHeight="1">
      <c r="A249" s="21" t="s">
        <v>349</v>
      </c>
      <c r="C249" s="18" t="s">
        <v>6</v>
      </c>
      <c r="D249" s="20">
        <v>37.17601315715779</v>
      </c>
      <c r="E249" s="20">
        <v>37.785177982022752</v>
      </c>
      <c r="F249" s="20">
        <v>39.50289490142633</v>
      </c>
      <c r="G249" s="20">
        <v>51.436308155015489</v>
      </c>
      <c r="H249" s="20">
        <v>52.853018909019376</v>
      </c>
      <c r="I249" s="20">
        <v>71.151197593919449</v>
      </c>
      <c r="J249" s="20">
        <v>52.347396049552778</v>
      </c>
      <c r="K249" s="20">
        <v>35.173950116994376</v>
      </c>
      <c r="L249" s="20">
        <v>56.27627807900852</v>
      </c>
      <c r="M249" s="20">
        <v>60.994733450505599</v>
      </c>
      <c r="N249" s="20">
        <v>47.293383999892058</v>
      </c>
      <c r="O249" s="20">
        <v>48.696898863185275</v>
      </c>
      <c r="P249" s="46">
        <v>49.153794790661841</v>
      </c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</row>
    <row r="250" spans="1:31" ht="6" customHeight="1"/>
    <row r="251" spans="1:31" ht="6" customHeight="1">
      <c r="D251" s="23"/>
      <c r="E251" s="23"/>
      <c r="F251" s="23"/>
      <c r="G251" s="23"/>
      <c r="H251" s="23"/>
      <c r="I251" s="23"/>
      <c r="J251" s="23"/>
    </row>
    <row r="252" spans="1:31" ht="16.5" customHeight="1">
      <c r="C252" s="24" t="s">
        <v>64</v>
      </c>
    </row>
    <row r="253" spans="1:31" ht="16.5" customHeight="1">
      <c r="A253" s="21" t="s">
        <v>350</v>
      </c>
      <c r="C253" s="25" t="s">
        <v>7</v>
      </c>
      <c r="D253" s="26">
        <v>-2.8339929803599451</v>
      </c>
      <c r="E253" s="26">
        <v>1.933944562998513</v>
      </c>
      <c r="F253" s="26">
        <v>-13.897587709359726</v>
      </c>
      <c r="G253" s="26">
        <v>2.4580041460547708</v>
      </c>
      <c r="H253" s="26">
        <v>-3.1430368411743403</v>
      </c>
      <c r="I253" s="26">
        <v>6.2541957139168547</v>
      </c>
      <c r="J253" s="26">
        <v>-1.4374654407829257</v>
      </c>
      <c r="K253" s="26">
        <v>-18.302931835954706</v>
      </c>
      <c r="L253" s="26">
        <v>-4.0692342306525076</v>
      </c>
      <c r="M253" s="26">
        <v>-6.9282190561259505E-2</v>
      </c>
      <c r="N253" s="26">
        <v>-3.9812633103373352</v>
      </c>
      <c r="O253" s="26">
        <v>-7.0198896874477779</v>
      </c>
      <c r="P253" s="26">
        <v>-3.6848828179131266</v>
      </c>
    </row>
    <row r="254" spans="1:31" ht="16.5" customHeight="1">
      <c r="A254" s="21" t="s">
        <v>351</v>
      </c>
      <c r="C254" s="25" t="s">
        <v>8</v>
      </c>
      <c r="D254" s="47">
        <v>-6.0383756850152515E-2</v>
      </c>
      <c r="E254" s="47">
        <v>-5.6520244553443622E-2</v>
      </c>
      <c r="F254" s="47">
        <v>-0.10525954106909308</v>
      </c>
      <c r="G254" s="47">
        <v>1.7041601255296523E-3</v>
      </c>
      <c r="H254" s="47">
        <v>-7.1749719133385237E-2</v>
      </c>
      <c r="I254" s="47">
        <v>-2.4509017710528602E-2</v>
      </c>
      <c r="J254" s="47">
        <v>-0.36276429113210873</v>
      </c>
      <c r="K254" s="47">
        <v>-0.4366611866332899</v>
      </c>
      <c r="L254" s="47">
        <v>-0.17274875961717984</v>
      </c>
      <c r="M254" s="47">
        <v>7.22192662271115E-3</v>
      </c>
      <c r="N254" s="47">
        <v>8.4900130012853348E-2</v>
      </c>
      <c r="O254" s="47">
        <v>9.2151684025923997E-2</v>
      </c>
      <c r="P254" s="47">
        <v>-0.12195987733789004</v>
      </c>
    </row>
    <row r="255" spans="1:31" ht="16.5" customHeight="1">
      <c r="A255" s="21" t="s">
        <v>352</v>
      </c>
      <c r="C255" s="25" t="s">
        <v>9</v>
      </c>
      <c r="D255" s="47">
        <v>-0.11106374040264921</v>
      </c>
      <c r="E255" s="47">
        <v>-1.9345897456511274E-2</v>
      </c>
      <c r="F255" s="47">
        <v>-0.29292215315018044</v>
      </c>
      <c r="G255" s="47">
        <v>4.2864671325617998E-2</v>
      </c>
      <c r="H255" s="47">
        <v>-0.11490987711668932</v>
      </c>
      <c r="I255" s="47">
        <v>6.1621497871580111E-2</v>
      </c>
      <c r="J255" s="47">
        <v>-0.37640840985107238</v>
      </c>
      <c r="K255" s="47">
        <v>-0.58868841415504614</v>
      </c>
      <c r="L255" s="47">
        <v>-0.21966598096175749</v>
      </c>
      <c r="M255" s="47">
        <v>6.2146419265156627E-3</v>
      </c>
      <c r="N255" s="47">
        <v>1.4024449682355833E-2</v>
      </c>
      <c r="O255" s="47">
        <v>-2.5933965939551107E-2</v>
      </c>
      <c r="P255" s="47">
        <v>-0.17252080641281942</v>
      </c>
    </row>
    <row r="256" spans="1:31"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9" t="str">
        <f>+P243</f>
        <v>Source : MKG_destination - Décembre 2025</v>
      </c>
    </row>
    <row r="257" spans="1:31" ht="12.75" customHeight="1">
      <c r="C257" s="4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</row>
    <row r="259" spans="1:31" ht="48" customHeight="1">
      <c r="C259" s="15" t="s">
        <v>40</v>
      </c>
      <c r="D259" s="16">
        <v>45658</v>
      </c>
      <c r="E259" s="16">
        <v>45689</v>
      </c>
      <c r="F259" s="16">
        <v>45717</v>
      </c>
      <c r="G259" s="16">
        <v>45748</v>
      </c>
      <c r="H259" s="16">
        <v>45778</v>
      </c>
      <c r="I259" s="16">
        <v>45809</v>
      </c>
      <c r="J259" s="16">
        <v>45839</v>
      </c>
      <c r="K259" s="16">
        <v>45870</v>
      </c>
      <c r="L259" s="16">
        <v>45901</v>
      </c>
      <c r="M259" s="16">
        <v>45931</v>
      </c>
      <c r="N259" s="16">
        <v>45962</v>
      </c>
      <c r="O259" s="16">
        <v>45992</v>
      </c>
      <c r="P259" s="17" t="s">
        <v>3</v>
      </c>
    </row>
    <row r="260" spans="1:31" ht="16.5" customHeight="1">
      <c r="A260" s="21" t="s">
        <v>353</v>
      </c>
      <c r="C260" s="18" t="s">
        <v>4</v>
      </c>
      <c r="D260" s="19">
        <v>0.55515896622380856</v>
      </c>
      <c r="E260" s="19">
        <v>0.54578541272383174</v>
      </c>
      <c r="F260" s="19">
        <v>0.5867377146240379</v>
      </c>
      <c r="G260" s="19">
        <v>0.70623427833299346</v>
      </c>
      <c r="H260" s="19">
        <v>0.65092294554292851</v>
      </c>
      <c r="I260" s="19">
        <v>0.78933024460039514</v>
      </c>
      <c r="J260" s="19">
        <v>0.70146110306700016</v>
      </c>
      <c r="K260" s="19">
        <v>0.6148839655512458</v>
      </c>
      <c r="L260" s="19">
        <v>0.68098409677857819</v>
      </c>
      <c r="M260" s="19">
        <v>0.70381830151415403</v>
      </c>
      <c r="N260" s="19">
        <v>0.5542923275920757</v>
      </c>
      <c r="O260" s="19">
        <v>0.59752647852114993</v>
      </c>
      <c r="P260" s="19">
        <v>0.64091884881146721</v>
      </c>
    </row>
    <row r="261" spans="1:31" ht="16.5" customHeight="1">
      <c r="A261" s="21" t="s">
        <v>354</v>
      </c>
      <c r="C261" s="18" t="s">
        <v>5</v>
      </c>
      <c r="D261" s="20">
        <v>114.1693281938326</v>
      </c>
      <c r="E261" s="20">
        <v>107.6752196419045</v>
      </c>
      <c r="F261" s="20">
        <v>107.20850676925664</v>
      </c>
      <c r="G261" s="20">
        <v>120.4526226174432</v>
      </c>
      <c r="H261" s="20">
        <v>115.44250334292057</v>
      </c>
      <c r="I261" s="20">
        <v>123.64360433750539</v>
      </c>
      <c r="J261" s="20">
        <v>111.01180891114656</v>
      </c>
      <c r="K261" s="20">
        <v>109.44976377900139</v>
      </c>
      <c r="L261" s="20">
        <v>116.419656000499</v>
      </c>
      <c r="M261" s="20">
        <v>118.82688563979048</v>
      </c>
      <c r="N261" s="20">
        <v>113.9172299112626</v>
      </c>
      <c r="O261" s="20">
        <v>119.07889050974347</v>
      </c>
      <c r="P261" s="46">
        <v>115.16333689050984</v>
      </c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D261" s="22"/>
      <c r="AE261" s="22"/>
    </row>
    <row r="262" spans="1:31" ht="16.5" customHeight="1">
      <c r="A262" s="21" t="s">
        <v>355</v>
      </c>
      <c r="C262" s="18" t="s">
        <v>6</v>
      </c>
      <c r="D262" s="20">
        <v>63.38212621455483</v>
      </c>
      <c r="E262" s="20">
        <v>58.767564192386082</v>
      </c>
      <c r="F262" s="20">
        <v>62.903274250049336</v>
      </c>
      <c r="G262" s="20">
        <v>85.067771007546398</v>
      </c>
      <c r="H262" s="20">
        <v>75.144174316823225</v>
      </c>
      <c r="I262" s="20">
        <v>97.595636454997617</v>
      </c>
      <c r="J262" s="20">
        <v>77.870465932275891</v>
      </c>
      <c r="K262" s="20">
        <v>67.298904781079486</v>
      </c>
      <c r="L262" s="20">
        <v>79.279934288772594</v>
      </c>
      <c r="M262" s="20">
        <v>83.632536825213961</v>
      </c>
      <c r="N262" s="20">
        <v>63.143446520355369</v>
      </c>
      <c r="O262" s="20">
        <v>71.152790112492596</v>
      </c>
      <c r="P262" s="46">
        <v>73.810353305152731</v>
      </c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</row>
    <row r="263" spans="1:31" ht="6" customHeight="1"/>
    <row r="264" spans="1:31" ht="6" customHeight="1">
      <c r="D264" s="23"/>
      <c r="E264" s="23"/>
      <c r="F264" s="23"/>
      <c r="G264" s="23"/>
      <c r="H264" s="23"/>
      <c r="I264" s="23"/>
      <c r="J264" s="23"/>
    </row>
    <row r="265" spans="1:31" ht="16.5" customHeight="1">
      <c r="C265" s="24" t="s">
        <v>64</v>
      </c>
    </row>
    <row r="266" spans="1:31" ht="16.5" customHeight="1">
      <c r="A266" s="21" t="s">
        <v>356</v>
      </c>
      <c r="C266" s="25" t="s">
        <v>7</v>
      </c>
      <c r="D266" s="26">
        <v>-1.3159942771733046</v>
      </c>
      <c r="E266" s="26">
        <v>-2.1638192546703738</v>
      </c>
      <c r="F266" s="26">
        <v>-12.785709261435708</v>
      </c>
      <c r="G266" s="26">
        <v>5.2782374185277758</v>
      </c>
      <c r="H266" s="26">
        <v>-1.3629835537795509</v>
      </c>
      <c r="I266" s="26">
        <v>2.5785458322148513</v>
      </c>
      <c r="J266" s="26">
        <v>-7.1511869905972798</v>
      </c>
      <c r="K266" s="26">
        <v>-11.34614530380752</v>
      </c>
      <c r="L266" s="26">
        <v>-6.7386796514932517</v>
      </c>
      <c r="M266" s="26">
        <v>-8.8335726610435312</v>
      </c>
      <c r="N266" s="26">
        <v>-3.3970933971464334</v>
      </c>
      <c r="O266" s="26">
        <v>-6.177139662732567</v>
      </c>
      <c r="P266" s="26">
        <v>-4.4730176258170662</v>
      </c>
    </row>
    <row r="267" spans="1:31" ht="16.5" customHeight="1">
      <c r="A267" s="21" t="s">
        <v>357</v>
      </c>
      <c r="C267" s="25" t="s">
        <v>8</v>
      </c>
      <c r="D267" s="47">
        <v>2.1525637592579194E-2</v>
      </c>
      <c r="E267" s="47">
        <v>-4.007615819971444E-2</v>
      </c>
      <c r="F267" s="47">
        <v>-7.8093189133533691E-2</v>
      </c>
      <c r="G267" s="47">
        <v>4.7864478980973901E-2</v>
      </c>
      <c r="H267" s="47">
        <v>-8.0723858818486649E-2</v>
      </c>
      <c r="I267" s="47">
        <v>-0.10626409564285844</v>
      </c>
      <c r="J267" s="47">
        <v>-0.35381949357157783</v>
      </c>
      <c r="K267" s="47">
        <v>-0.34842011975256526</v>
      </c>
      <c r="L267" s="47">
        <v>-0.11349265613650916</v>
      </c>
      <c r="M267" s="47">
        <v>-1.4472151425588775E-2</v>
      </c>
      <c r="N267" s="47">
        <v>-6.1756671005292807E-2</v>
      </c>
      <c r="O267" s="47">
        <v>2.3071727030183897E-2</v>
      </c>
      <c r="P267" s="47">
        <v>-0.11704116694096545</v>
      </c>
    </row>
    <row r="268" spans="1:31" ht="16.5" customHeight="1">
      <c r="A268" s="21" t="s">
        <v>358</v>
      </c>
      <c r="C268" s="25" t="s">
        <v>9</v>
      </c>
      <c r="D268" s="47">
        <v>-2.1287204057076625E-3</v>
      </c>
      <c r="E268" s="47">
        <v>-7.6681996811491904E-2</v>
      </c>
      <c r="F268" s="47">
        <v>-0.24304306465010339</v>
      </c>
      <c r="G268" s="47">
        <v>0.13250540614633732</v>
      </c>
      <c r="H268" s="47">
        <v>-9.9578016042457973E-2</v>
      </c>
      <c r="I268" s="47">
        <v>-7.6081989331663435E-2</v>
      </c>
      <c r="J268" s="47">
        <v>-0.41360111327524729</v>
      </c>
      <c r="K268" s="47">
        <v>-0.44992305791401754</v>
      </c>
      <c r="L268" s="47">
        <v>-0.1933179012459455</v>
      </c>
      <c r="M268" s="47">
        <v>-0.12437163499540183</v>
      </c>
      <c r="N268" s="47">
        <v>-0.11593819866644761</v>
      </c>
      <c r="O268" s="47">
        <v>-7.2782623197097718E-2</v>
      </c>
      <c r="P268" s="47">
        <v>-0.17464338438366966</v>
      </c>
    </row>
    <row r="269" spans="1:31"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9" t="str">
        <f>+P256</f>
        <v>Source : MKG_destination - Décembre 2025</v>
      </c>
    </row>
    <row r="270" spans="1:31" ht="12.75" customHeight="1">
      <c r="C270" s="4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</row>
    <row r="272" spans="1:31" ht="48" customHeight="1">
      <c r="C272" s="15" t="s">
        <v>42</v>
      </c>
      <c r="D272" s="16">
        <v>45658</v>
      </c>
      <c r="E272" s="16">
        <v>45689</v>
      </c>
      <c r="F272" s="16">
        <v>45717</v>
      </c>
      <c r="G272" s="16">
        <v>45748</v>
      </c>
      <c r="H272" s="16">
        <v>45778</v>
      </c>
      <c r="I272" s="16">
        <v>45809</v>
      </c>
      <c r="J272" s="16">
        <v>45839</v>
      </c>
      <c r="K272" s="16">
        <v>45870</v>
      </c>
      <c r="L272" s="16">
        <v>45901</v>
      </c>
      <c r="M272" s="16">
        <v>45931</v>
      </c>
      <c r="N272" s="16">
        <v>45962</v>
      </c>
      <c r="O272" s="16">
        <v>45992</v>
      </c>
      <c r="P272" s="17" t="s">
        <v>3</v>
      </c>
    </row>
    <row r="273" spans="1:31" ht="16.5" customHeight="1">
      <c r="C273" s="18" t="s">
        <v>4</v>
      </c>
      <c r="D273" s="19">
        <v>0.53064036079593457</v>
      </c>
      <c r="E273" s="19">
        <v>0.55313543706092361</v>
      </c>
      <c r="F273" s="19">
        <v>0.55630867515873939</v>
      </c>
      <c r="G273" s="19">
        <v>0.66060513659232978</v>
      </c>
      <c r="H273" s="19">
        <v>0.66650903606758516</v>
      </c>
      <c r="I273" s="19">
        <v>0.76718611628798394</v>
      </c>
      <c r="J273" s="19">
        <v>0.67603039064075843</v>
      </c>
      <c r="K273" s="19">
        <v>0.57054074833418755</v>
      </c>
      <c r="L273" s="19">
        <v>0.64594287526091898</v>
      </c>
      <c r="M273" s="19">
        <v>0.67641976895286238</v>
      </c>
      <c r="N273" s="19">
        <v>0.5610587253144288</v>
      </c>
      <c r="O273" s="19">
        <v>0.59624991718014975</v>
      </c>
      <c r="P273" s="19">
        <v>0.62156410691329811</v>
      </c>
    </row>
    <row r="274" spans="1:31" ht="16.5" customHeight="1">
      <c r="C274" s="18" t="s">
        <v>5</v>
      </c>
      <c r="D274" s="20">
        <v>75.672022532024585</v>
      </c>
      <c r="E274" s="20">
        <v>73.756665420939285</v>
      </c>
      <c r="F274" s="20">
        <v>75.675125148069696</v>
      </c>
      <c r="G274" s="20">
        <v>83.230770025124841</v>
      </c>
      <c r="H274" s="20">
        <v>81.217680348616469</v>
      </c>
      <c r="I274" s="20">
        <v>90.353118593112001</v>
      </c>
      <c r="J274" s="20">
        <v>80.990277149265012</v>
      </c>
      <c r="K274" s="20">
        <v>75.880545690623251</v>
      </c>
      <c r="L274" s="20">
        <v>84.773114895232538</v>
      </c>
      <c r="M274" s="20">
        <v>87.75657446391628</v>
      </c>
      <c r="N274" s="20">
        <v>81.897715535509562</v>
      </c>
      <c r="O274" s="20">
        <v>84.221708769946218</v>
      </c>
      <c r="P274" s="46">
        <v>81.708171122560827</v>
      </c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D274" s="22"/>
      <c r="AE274" s="22"/>
    </row>
    <row r="275" spans="1:31" ht="16.5" customHeight="1">
      <c r="C275" s="18" t="s">
        <v>6</v>
      </c>
      <c r="D275" s="20">
        <v>40.154629338551615</v>
      </c>
      <c r="E275" s="20">
        <v>40.797425363767566</v>
      </c>
      <c r="F275" s="20">
        <v>42.09872861359446</v>
      </c>
      <c r="G275" s="20">
        <v>54.982674201132376</v>
      </c>
      <c r="H275" s="20">
        <v>54.132317840801619</v>
      </c>
      <c r="I275" s="20">
        <v>69.317658147957232</v>
      </c>
      <c r="J275" s="20">
        <v>54.751888699320915</v>
      </c>
      <c r="K275" s="20">
        <v>43.2929433223347</v>
      </c>
      <c r="L275" s="20">
        <v>54.758589580250749</v>
      </c>
      <c r="M275" s="20">
        <v>59.360281822976908</v>
      </c>
      <c r="N275" s="20">
        <v>45.949427884516687</v>
      </c>
      <c r="O275" s="20">
        <v>50.217186878851123</v>
      </c>
      <c r="P275" s="46">
        <v>50.786866411313454</v>
      </c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</row>
    <row r="276" spans="1:31" ht="6" customHeight="1"/>
    <row r="277" spans="1:31" ht="6" customHeight="1">
      <c r="D277" s="23"/>
      <c r="E277" s="23"/>
      <c r="F277" s="23"/>
      <c r="G277" s="23"/>
      <c r="H277" s="23"/>
      <c r="I277" s="23"/>
      <c r="J277" s="23"/>
    </row>
    <row r="278" spans="1:31" ht="16.5" customHeight="1">
      <c r="C278" s="24" t="s">
        <v>64</v>
      </c>
    </row>
    <row r="279" spans="1:31" ht="16.5" customHeight="1">
      <c r="C279" s="25" t="s">
        <v>7</v>
      </c>
      <c r="D279" s="26">
        <v>-1.4854292998314311</v>
      </c>
      <c r="E279" s="26">
        <v>0.93817070641157851</v>
      </c>
      <c r="F279" s="26">
        <v>-13.649449751068355</v>
      </c>
      <c r="G279" s="26">
        <v>2.0206428107716778</v>
      </c>
      <c r="H279" s="26">
        <v>-4.1041169042745462</v>
      </c>
      <c r="I279" s="26">
        <v>5.1220010813572081</v>
      </c>
      <c r="J279" s="26">
        <v>-3.4985865830043483</v>
      </c>
      <c r="K279" s="26">
        <v>-11.863468885281868</v>
      </c>
      <c r="L279" s="26">
        <v>-6.716770591321886</v>
      </c>
      <c r="M279" s="26">
        <v>-6.6563484325081301</v>
      </c>
      <c r="N279" s="26">
        <v>-4.5752977196019895</v>
      </c>
      <c r="O279" s="26">
        <v>-5.3204991341626933</v>
      </c>
      <c r="P279" s="26">
        <v>-4.2084944550027874</v>
      </c>
    </row>
    <row r="280" spans="1:31" ht="16.5" customHeight="1">
      <c r="C280" s="25" t="s">
        <v>8</v>
      </c>
      <c r="D280" s="47">
        <v>-3.974047528472624E-2</v>
      </c>
      <c r="E280" s="47">
        <v>-5.0300767021477899E-2</v>
      </c>
      <c r="F280" s="47">
        <v>-9.2088340010419101E-2</v>
      </c>
      <c r="G280" s="47">
        <v>1.0761940973572415E-2</v>
      </c>
      <c r="H280" s="47">
        <v>-6.5750570496019289E-2</v>
      </c>
      <c r="I280" s="47">
        <v>-3.9837308284859763E-2</v>
      </c>
      <c r="J280" s="47">
        <v>-0.32542400147988504</v>
      </c>
      <c r="K280" s="47">
        <v>-0.36767045284320587</v>
      </c>
      <c r="L280" s="47">
        <v>-0.11749929264606584</v>
      </c>
      <c r="M280" s="47">
        <v>1.0168466898608619E-2</v>
      </c>
      <c r="N280" s="47">
        <v>3.8019722142138779E-2</v>
      </c>
      <c r="O280" s="47">
        <v>5.089348883694389E-2</v>
      </c>
      <c r="P280" s="47">
        <v>-0.10462207063870876</v>
      </c>
    </row>
    <row r="281" spans="1:31" ht="16.5" customHeight="1">
      <c r="C281" s="25" t="s">
        <v>9</v>
      </c>
      <c r="D281" s="47">
        <v>-6.5889175799622279E-2</v>
      </c>
      <c r="E281" s="47">
        <v>-3.3915040338054037E-2</v>
      </c>
      <c r="F281" s="47">
        <v>-0.270963020010622</v>
      </c>
      <c r="G281" s="47">
        <v>4.265439831882234E-2</v>
      </c>
      <c r="H281" s="47">
        <v>-0.11994133814392416</v>
      </c>
      <c r="I281" s="47">
        <v>2.8852456602614707E-2</v>
      </c>
      <c r="J281" s="47">
        <v>-0.35861680848198696</v>
      </c>
      <c r="K281" s="47">
        <v>-0.47651968778631737</v>
      </c>
      <c r="L281" s="47">
        <v>-0.20062181185221661</v>
      </c>
      <c r="M281" s="47">
        <v>-8.0332002143515213E-2</v>
      </c>
      <c r="N281" s="47">
        <v>-4.0245895478131732E-2</v>
      </c>
      <c r="O281" s="47">
        <v>-3.5198367950780796E-2</v>
      </c>
      <c r="P281" s="47">
        <v>-0.16140197626111752</v>
      </c>
    </row>
    <row r="282" spans="1:31"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9" t="str">
        <f>+P269</f>
        <v>Source : MKG_destination - Décembre 2025</v>
      </c>
    </row>
    <row r="283" spans="1:31" ht="12.75" customHeight="1">
      <c r="C283" s="4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</row>
    <row r="285" spans="1:31" ht="24">
      <c r="C285" s="45" t="s">
        <v>55</v>
      </c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</row>
    <row r="286" spans="1:31" ht="48" customHeight="1">
      <c r="C286" s="15" t="s">
        <v>38</v>
      </c>
      <c r="D286" s="16">
        <v>45658</v>
      </c>
      <c r="E286" s="16">
        <v>45689</v>
      </c>
      <c r="F286" s="16">
        <v>45717</v>
      </c>
      <c r="G286" s="16">
        <v>45748</v>
      </c>
      <c r="H286" s="16">
        <v>45778</v>
      </c>
      <c r="I286" s="16">
        <v>45809</v>
      </c>
      <c r="J286" s="16">
        <v>45839</v>
      </c>
      <c r="K286" s="16">
        <v>45870</v>
      </c>
      <c r="L286" s="16">
        <v>45901</v>
      </c>
      <c r="M286" s="16">
        <v>45931</v>
      </c>
      <c r="N286" s="16">
        <v>45962</v>
      </c>
      <c r="O286" s="16">
        <v>45992</v>
      </c>
      <c r="P286" s="17" t="s">
        <v>3</v>
      </c>
    </row>
    <row r="287" spans="1:31" ht="16.5" customHeight="1">
      <c r="A287" s="21" t="s">
        <v>359</v>
      </c>
      <c r="C287" s="18" t="s">
        <v>4</v>
      </c>
      <c r="D287" s="19">
        <v>0.59630413067747812</v>
      </c>
      <c r="E287" s="19">
        <v>0.57063356164383561</v>
      </c>
      <c r="F287" s="19">
        <v>0.60206618418871882</v>
      </c>
      <c r="G287" s="19">
        <v>0.7224043715846995</v>
      </c>
      <c r="H287" s="19">
        <v>0.73355081278336831</v>
      </c>
      <c r="I287" s="19">
        <v>0.80259814418272657</v>
      </c>
      <c r="J287" s="19">
        <v>0.70167906607463171</v>
      </c>
      <c r="K287" s="19">
        <v>0.66053877460616295</v>
      </c>
      <c r="L287" s="19">
        <v>0.78107219442458897</v>
      </c>
      <c r="M287" s="19">
        <v>0.71043026213914395</v>
      </c>
      <c r="N287" s="19">
        <v>0.65298763736263732</v>
      </c>
      <c r="O287" s="19">
        <v>0.59224621191097293</v>
      </c>
      <c r="P287" s="19">
        <v>0.67748328261678326</v>
      </c>
    </row>
    <row r="288" spans="1:31" ht="16.5" customHeight="1">
      <c r="A288" s="21" t="s">
        <v>360</v>
      </c>
      <c r="C288" s="18" t="s">
        <v>5</v>
      </c>
      <c r="D288" s="20">
        <v>56.085712328176577</v>
      </c>
      <c r="E288" s="20">
        <v>52.699391226154752</v>
      </c>
      <c r="F288" s="20">
        <v>56.026436903560288</v>
      </c>
      <c r="G288" s="20">
        <v>55.434434884014117</v>
      </c>
      <c r="H288" s="20">
        <v>55.922162367151579</v>
      </c>
      <c r="I288" s="20">
        <v>79.160761690263598</v>
      </c>
      <c r="J288" s="20">
        <v>60.921280435420336</v>
      </c>
      <c r="K288" s="20">
        <v>51.773445686457372</v>
      </c>
      <c r="L288" s="20">
        <v>69.807195576176881</v>
      </c>
      <c r="M288" s="20">
        <v>57.413103726354507</v>
      </c>
      <c r="N288" s="20">
        <v>61.36859640689368</v>
      </c>
      <c r="O288" s="20">
        <v>52.094518400613843</v>
      </c>
      <c r="P288" s="46">
        <v>59.680262041950471</v>
      </c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D288" s="22"/>
      <c r="AE288" s="22"/>
    </row>
    <row r="289" spans="1:31" ht="16.5" customHeight="1">
      <c r="A289" s="21" t="s">
        <v>361</v>
      </c>
      <c r="C289" s="18" t="s">
        <v>6</v>
      </c>
      <c r="D289" s="20">
        <v>33.444141933280449</v>
      </c>
      <c r="E289" s="20">
        <v>30.07204131184259</v>
      </c>
      <c r="F289" s="20">
        <v>33.731623080216565</v>
      </c>
      <c r="G289" s="20">
        <v>40.046078096539162</v>
      </c>
      <c r="H289" s="20">
        <v>41.021747657027532</v>
      </c>
      <c r="I289" s="20">
        <v>63.534280424696647</v>
      </c>
      <c r="J289" s="20">
        <v>42.747187159996471</v>
      </c>
      <c r="K289" s="20">
        <v>34.198368370871286</v>
      </c>
      <c r="L289" s="20">
        <v>54.524459435310938</v>
      </c>
      <c r="M289" s="20">
        <v>40.788006330535893</v>
      </c>
      <c r="N289" s="20">
        <v>40.072934775998739</v>
      </c>
      <c r="O289" s="20">
        <v>30.852781184090027</v>
      </c>
      <c r="P289" s="46">
        <v>40.432379835610412</v>
      </c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</row>
    <row r="290" spans="1:31" ht="6" customHeight="1"/>
    <row r="291" spans="1:31" ht="6" customHeight="1">
      <c r="D291" s="23"/>
      <c r="E291" s="23"/>
      <c r="F291" s="23"/>
      <c r="G291" s="23"/>
      <c r="H291" s="23"/>
      <c r="I291" s="23"/>
      <c r="J291" s="23"/>
    </row>
    <row r="292" spans="1:31" ht="16.5" customHeight="1">
      <c r="C292" s="24" t="s">
        <v>64</v>
      </c>
    </row>
    <row r="293" spans="1:31" ht="16.5" customHeight="1">
      <c r="A293" s="21" t="s">
        <v>362</v>
      </c>
      <c r="C293" s="25" t="s">
        <v>7</v>
      </c>
      <c r="D293" s="26">
        <v>-2.759114108566818</v>
      </c>
      <c r="E293" s="26">
        <v>0.54994620269773753</v>
      </c>
      <c r="F293" s="26">
        <v>-9.3001204233729258</v>
      </c>
      <c r="G293" s="26">
        <v>-1.5323938917583657</v>
      </c>
      <c r="H293" s="26">
        <v>-4.0642735603728442</v>
      </c>
      <c r="I293" s="26">
        <v>-4.5432677735081644</v>
      </c>
      <c r="J293" s="26">
        <v>-16.111368690813453</v>
      </c>
      <c r="K293" s="26">
        <v>-9.635058434559685</v>
      </c>
      <c r="L293" s="26">
        <v>0.95539295844063732</v>
      </c>
      <c r="M293" s="26">
        <v>-7.2352548289490564</v>
      </c>
      <c r="N293" s="26">
        <v>0.24453999197149301</v>
      </c>
      <c r="O293" s="26">
        <v>1.1297250355515542</v>
      </c>
      <c r="P293" s="26">
        <v>-4.4117313890609022</v>
      </c>
    </row>
    <row r="294" spans="1:31" ht="16.5" customHeight="1">
      <c r="A294" s="21" t="s">
        <v>363</v>
      </c>
      <c r="C294" s="25" t="s">
        <v>8</v>
      </c>
      <c r="D294" s="47">
        <v>-2.427497883479357E-2</v>
      </c>
      <c r="E294" s="47">
        <v>8.4297296310493763E-3</v>
      </c>
      <c r="F294" s="47">
        <v>-0.12081810724041264</v>
      </c>
      <c r="G294" s="47">
        <v>-0.13059414391022084</v>
      </c>
      <c r="H294" s="47">
        <v>-5.6767396230767986E-3</v>
      </c>
      <c r="I294" s="47">
        <v>1.3678435567308078E-2</v>
      </c>
      <c r="J294" s="47">
        <v>-0.29982981620208149</v>
      </c>
      <c r="K294" s="47">
        <v>-0.37943051485222024</v>
      </c>
      <c r="L294" s="47">
        <v>-0.11938460325904887</v>
      </c>
      <c r="M294" s="47">
        <v>-0.30308197816837268</v>
      </c>
      <c r="N294" s="47">
        <v>0.13188144890299935</v>
      </c>
      <c r="O294" s="47">
        <v>0.12297380830305071</v>
      </c>
      <c r="P294" s="47">
        <v>-0.13021779394899635</v>
      </c>
    </row>
    <row r="295" spans="1:31" ht="16.5" customHeight="1">
      <c r="A295" s="21" t="s">
        <v>364</v>
      </c>
      <c r="C295" s="25" t="s">
        <v>9</v>
      </c>
      <c r="D295" s="47">
        <v>-6.7425436833465691E-2</v>
      </c>
      <c r="E295" s="47">
        <v>1.8243012900880373E-2</v>
      </c>
      <c r="F295" s="47">
        <v>-0.23845414675121168</v>
      </c>
      <c r="G295" s="47">
        <v>-0.14865326139784774</v>
      </c>
      <c r="H295" s="47">
        <v>-5.7875595400586621E-2</v>
      </c>
      <c r="I295" s="47">
        <v>-4.0628701036501402E-2</v>
      </c>
      <c r="J295" s="47">
        <v>-0.43057616216389349</v>
      </c>
      <c r="K295" s="47">
        <v>-0.45842783700224088</v>
      </c>
      <c r="L295" s="47">
        <v>-0.108479692935053</v>
      </c>
      <c r="M295" s="47">
        <v>-0.36749805138385128</v>
      </c>
      <c r="N295" s="47">
        <v>0.13613621153786526</v>
      </c>
      <c r="O295" s="47">
        <v>0.14481138284853046</v>
      </c>
      <c r="P295" s="47">
        <v>-0.18339465492519913</v>
      </c>
    </row>
    <row r="296" spans="1:31"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9" t="str">
        <f>+P282</f>
        <v>Source : MKG_destination - Décembre 2025</v>
      </c>
    </row>
    <row r="297" spans="1:31" ht="12.75" customHeight="1">
      <c r="C297" s="4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</row>
    <row r="299" spans="1:31" ht="48" customHeight="1">
      <c r="C299" s="15" t="s">
        <v>39</v>
      </c>
      <c r="D299" s="16">
        <v>45658</v>
      </c>
      <c r="E299" s="16">
        <v>45689</v>
      </c>
      <c r="F299" s="16">
        <v>45717</v>
      </c>
      <c r="G299" s="16">
        <v>45748</v>
      </c>
      <c r="H299" s="16">
        <v>45778</v>
      </c>
      <c r="I299" s="16">
        <v>45809</v>
      </c>
      <c r="J299" s="16">
        <v>45839</v>
      </c>
      <c r="K299" s="16">
        <v>45870</v>
      </c>
      <c r="L299" s="16">
        <v>45901</v>
      </c>
      <c r="M299" s="16">
        <v>45931</v>
      </c>
      <c r="N299" s="16">
        <v>45962</v>
      </c>
      <c r="O299" s="16">
        <v>45992</v>
      </c>
      <c r="P299" s="17" t="s">
        <v>3</v>
      </c>
    </row>
    <row r="300" spans="1:31" ht="16.5" customHeight="1">
      <c r="A300" s="21" t="s">
        <v>365</v>
      </c>
      <c r="C300" s="18" t="s">
        <v>4</v>
      </c>
      <c r="D300" s="19">
        <v>0.79190448178826367</v>
      </c>
      <c r="E300" s="19">
        <v>0.73435189748644647</v>
      </c>
      <c r="F300" s="19">
        <v>0.76269596463891631</v>
      </c>
      <c r="G300" s="19">
        <v>0.82732217091966676</v>
      </c>
      <c r="H300" s="19">
        <v>0.8502758829048005</v>
      </c>
      <c r="I300" s="19">
        <v>0.93798373182154304</v>
      </c>
      <c r="J300" s="19">
        <v>0.89688260848808898</v>
      </c>
      <c r="K300" s="19">
        <v>0.81676583829191463</v>
      </c>
      <c r="L300" s="19">
        <v>0.89230895645028763</v>
      </c>
      <c r="M300" s="19">
        <v>0.86314804416994195</v>
      </c>
      <c r="N300" s="19">
        <v>0.83069313438722192</v>
      </c>
      <c r="O300" s="19">
        <v>0.77053355405577484</v>
      </c>
      <c r="P300" s="19">
        <v>0.83117720058944178</v>
      </c>
    </row>
    <row r="301" spans="1:31" ht="16.5" customHeight="1">
      <c r="A301" s="21" t="s">
        <v>366</v>
      </c>
      <c r="C301" s="18" t="s">
        <v>5</v>
      </c>
      <c r="D301" s="20">
        <v>100.38580606303955</v>
      </c>
      <c r="E301" s="20">
        <v>98.893602438878233</v>
      </c>
      <c r="F301" s="20">
        <v>104.1322291154183</v>
      </c>
      <c r="G301" s="20">
        <v>95.626841484607752</v>
      </c>
      <c r="H301" s="20">
        <v>96.887660595066663</v>
      </c>
      <c r="I301" s="20">
        <v>131.67418969315534</v>
      </c>
      <c r="J301" s="20">
        <v>99.517493257749152</v>
      </c>
      <c r="K301" s="20">
        <v>93.035121020170635</v>
      </c>
      <c r="L301" s="20">
        <v>122.91798982908816</v>
      </c>
      <c r="M301" s="20">
        <v>98.936104124203126</v>
      </c>
      <c r="N301" s="20">
        <v>106.65098891466045</v>
      </c>
      <c r="O301" s="20">
        <v>92.051771369143523</v>
      </c>
      <c r="P301" s="46">
        <v>103.87616911961398</v>
      </c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D301" s="22"/>
      <c r="AE301" s="22"/>
    </row>
    <row r="302" spans="1:31" ht="16.5" customHeight="1">
      <c r="A302" s="21" t="s">
        <v>367</v>
      </c>
      <c r="C302" s="18" t="s">
        <v>6</v>
      </c>
      <c r="D302" s="20">
        <v>79.495969729248472</v>
      </c>
      <c r="E302" s="20">
        <v>72.622704600260505</v>
      </c>
      <c r="F302" s="20">
        <v>79.421230935184596</v>
      </c>
      <c r="G302" s="20">
        <v>79.114206095236526</v>
      </c>
      <c r="H302" s="20">
        <v>82.381241155050958</v>
      </c>
      <c r="I302" s="20">
        <v>123.5082478329636</v>
      </c>
      <c r="J302" s="20">
        <v>89.255508943205868</v>
      </c>
      <c r="K302" s="20">
        <v>75.98790861062939</v>
      </c>
      <c r="L302" s="20">
        <v>109.68082323336073</v>
      </c>
      <c r="M302" s="20">
        <v>85.39650477259967</v>
      </c>
      <c r="N302" s="20">
        <v>88.594244267016137</v>
      </c>
      <c r="O302" s="20">
        <v>70.928978550195779</v>
      </c>
      <c r="P302" s="46">
        <v>86.339503456796166</v>
      </c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</row>
    <row r="303" spans="1:31" ht="6" customHeight="1"/>
    <row r="304" spans="1:31" ht="6" customHeight="1">
      <c r="D304" s="23"/>
      <c r="E304" s="23"/>
      <c r="F304" s="23"/>
      <c r="G304" s="23"/>
      <c r="H304" s="23"/>
      <c r="I304" s="23"/>
      <c r="J304" s="23"/>
    </row>
    <row r="305" spans="1:31" ht="16.5" customHeight="1">
      <c r="C305" s="24" t="s">
        <v>64</v>
      </c>
    </row>
    <row r="306" spans="1:31" ht="16.5" customHeight="1">
      <c r="A306" s="21" t="s">
        <v>368</v>
      </c>
      <c r="C306" s="25" t="s">
        <v>7</v>
      </c>
      <c r="D306" s="26">
        <v>-0.66697267290628526</v>
      </c>
      <c r="E306" s="26">
        <v>1.8626467939022007</v>
      </c>
      <c r="F306" s="26">
        <v>-4.1736538262560625</v>
      </c>
      <c r="G306" s="26">
        <v>-0.21997610665333012</v>
      </c>
      <c r="H306" s="26">
        <v>2.5016339827804046</v>
      </c>
      <c r="I306" s="26">
        <v>5.16029202559114</v>
      </c>
      <c r="J306" s="26">
        <v>2.7631904979289135</v>
      </c>
      <c r="K306" s="26">
        <v>-1.2643214316234941</v>
      </c>
      <c r="L306" s="26">
        <v>-2.3938784637276056</v>
      </c>
      <c r="M306" s="26">
        <v>-3.8487911886593174</v>
      </c>
      <c r="N306" s="26">
        <v>7.2050442971908657</v>
      </c>
      <c r="O306" s="26">
        <v>4.925022681686797</v>
      </c>
      <c r="P306" s="26">
        <v>0.84263784311536805</v>
      </c>
    </row>
    <row r="307" spans="1:31" ht="16.5" customHeight="1">
      <c r="A307" s="21" t="s">
        <v>369</v>
      </c>
      <c r="C307" s="25" t="s">
        <v>8</v>
      </c>
      <c r="D307" s="47">
        <v>-2.147717221354295E-2</v>
      </c>
      <c r="E307" s="47">
        <v>-1.7167669534828511E-2</v>
      </c>
      <c r="F307" s="47">
        <v>-6.2491429242146124E-2</v>
      </c>
      <c r="G307" s="47">
        <v>-0.12988471186121253</v>
      </c>
      <c r="H307" s="47">
        <v>-5.3776964351778145E-2</v>
      </c>
      <c r="I307" s="47">
        <v>-4.1354964693146479E-2</v>
      </c>
      <c r="J307" s="47">
        <v>-0.35833534247008658</v>
      </c>
      <c r="K307" s="47">
        <v>-0.38113978178496866</v>
      </c>
      <c r="L307" s="47">
        <v>-7.5652322842239994E-2</v>
      </c>
      <c r="M307" s="47">
        <v>-0.24689365414424691</v>
      </c>
      <c r="N307" s="47">
        <v>7.8351140285799481E-2</v>
      </c>
      <c r="O307" s="47">
        <v>-1.5535187792161453E-2</v>
      </c>
      <c r="P307" s="47">
        <v>-0.13848228608135338</v>
      </c>
    </row>
    <row r="308" spans="1:31" ht="16.5" customHeight="1">
      <c r="A308" s="21" t="s">
        <v>370</v>
      </c>
      <c r="C308" s="25" t="s">
        <v>9</v>
      </c>
      <c r="D308" s="47">
        <v>-2.9649837683923042E-2</v>
      </c>
      <c r="E308" s="47">
        <v>8.4101486299106298E-3</v>
      </c>
      <c r="F308" s="47">
        <v>-0.11113238071263409</v>
      </c>
      <c r="G308" s="47">
        <v>-0.13219212009291559</v>
      </c>
      <c r="H308" s="47">
        <v>-2.5093821925561088E-2</v>
      </c>
      <c r="I308" s="47">
        <v>1.4455001706382253E-2</v>
      </c>
      <c r="J308" s="47">
        <v>-0.33793798555813415</v>
      </c>
      <c r="K308" s="47">
        <v>-0.39057346513587998</v>
      </c>
      <c r="L308" s="47">
        <v>-9.9802734331583265E-2</v>
      </c>
      <c r="M308" s="47">
        <v>-0.27904131915896468</v>
      </c>
      <c r="N308" s="47">
        <v>0.18076519925723256</v>
      </c>
      <c r="O308" s="47">
        <v>5.1685436147759223E-2</v>
      </c>
      <c r="P308" s="47">
        <v>-0.12965886824072759</v>
      </c>
    </row>
    <row r="309" spans="1:31"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9" t="str">
        <f>+P296</f>
        <v>Source : MKG_destination - Décembre 2025</v>
      </c>
    </row>
    <row r="310" spans="1:31" ht="12.75" customHeight="1">
      <c r="C310" s="4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</row>
    <row r="312" spans="1:31" ht="48" customHeight="1">
      <c r="C312" s="15" t="s">
        <v>40</v>
      </c>
      <c r="D312" s="16">
        <v>45658</v>
      </c>
      <c r="E312" s="16">
        <v>45689</v>
      </c>
      <c r="F312" s="16">
        <v>45717</v>
      </c>
      <c r="G312" s="16">
        <v>45748</v>
      </c>
      <c r="H312" s="16">
        <v>45778</v>
      </c>
      <c r="I312" s="16">
        <v>45809</v>
      </c>
      <c r="J312" s="16">
        <v>45839</v>
      </c>
      <c r="K312" s="16">
        <v>45870</v>
      </c>
      <c r="L312" s="16">
        <v>45901</v>
      </c>
      <c r="M312" s="16">
        <v>45931</v>
      </c>
      <c r="N312" s="16">
        <v>45962</v>
      </c>
      <c r="O312" s="16">
        <v>45992</v>
      </c>
      <c r="P312" s="17" t="s">
        <v>3</v>
      </c>
    </row>
    <row r="313" spans="1:31" ht="16.5" customHeight="1">
      <c r="A313" s="21" t="s">
        <v>371</v>
      </c>
      <c r="C313" s="18" t="s">
        <v>4</v>
      </c>
      <c r="D313" s="19">
        <v>0.61727802910557583</v>
      </c>
      <c r="E313" s="19">
        <v>0.5749829998057121</v>
      </c>
      <c r="F313" s="19">
        <v>0.63364221184885849</v>
      </c>
      <c r="G313" s="19">
        <v>0.6778986976702267</v>
      </c>
      <c r="H313" s="19">
        <v>0.73898412490303411</v>
      </c>
      <c r="I313" s="19">
        <v>0.8674574706112157</v>
      </c>
      <c r="J313" s="19">
        <v>0.7679450031248225</v>
      </c>
      <c r="K313" s="19">
        <v>0.64303974479428405</v>
      </c>
      <c r="L313" s="19">
        <v>0.79657899164376644</v>
      </c>
      <c r="M313" s="19">
        <v>0.73643596954523627</v>
      </c>
      <c r="N313" s="19">
        <v>0.65724200120994902</v>
      </c>
      <c r="O313" s="19">
        <v>0.61350393607153897</v>
      </c>
      <c r="P313" s="19">
        <v>0.6940131226515811</v>
      </c>
    </row>
    <row r="314" spans="1:31" ht="16.5" customHeight="1">
      <c r="A314" s="21" t="s">
        <v>372</v>
      </c>
      <c r="C314" s="18" t="s">
        <v>5</v>
      </c>
      <c r="D314" s="20">
        <v>113.96709991876523</v>
      </c>
      <c r="E314" s="20">
        <v>105.43062102041139</v>
      </c>
      <c r="F314" s="20">
        <v>112.76713830679152</v>
      </c>
      <c r="G314" s="20">
        <v>102.59587901758263</v>
      </c>
      <c r="H314" s="20">
        <v>101.99639389313542</v>
      </c>
      <c r="I314" s="20">
        <v>146.47871119071988</v>
      </c>
      <c r="J314" s="20">
        <v>107.82726910798574</v>
      </c>
      <c r="K314" s="20">
        <v>100.18800424205743</v>
      </c>
      <c r="L314" s="20">
        <v>128.6419672904434</v>
      </c>
      <c r="M314" s="20">
        <v>108.67456296861174</v>
      </c>
      <c r="N314" s="20">
        <v>119.94884880989596</v>
      </c>
      <c r="O314" s="20">
        <v>103.4181226013723</v>
      </c>
      <c r="P314" s="46">
        <v>113.54850998792908</v>
      </c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D314" s="22"/>
      <c r="AE314" s="22"/>
    </row>
    <row r="315" spans="1:31" ht="16.5" customHeight="1">
      <c r="A315" s="21" t="s">
        <v>373</v>
      </c>
      <c r="C315" s="18" t="s">
        <v>6</v>
      </c>
      <c r="D315" s="20">
        <v>70.349386820733642</v>
      </c>
      <c r="E315" s="20">
        <v>60.620814745695306</v>
      </c>
      <c r="F315" s="20">
        <v>71.454018940581534</v>
      </c>
      <c r="G315" s="20">
        <v>69.549612772351409</v>
      </c>
      <c r="H315" s="20">
        <v>75.373715884383842</v>
      </c>
      <c r="I315" s="20">
        <v>127.06405230789265</v>
      </c>
      <c r="J315" s="20">
        <v>82.805412512073175</v>
      </c>
      <c r="K315" s="20">
        <v>64.424868679261252</v>
      </c>
      <c r="L315" s="20">
        <v>102.4734885872918</v>
      </c>
      <c r="M315" s="20">
        <v>80.031857144694428</v>
      </c>
      <c r="N315" s="20">
        <v>78.835421434645639</v>
      </c>
      <c r="O315" s="20">
        <v>63.447425277070899</v>
      </c>
      <c r="P315" s="46">
        <v>78.804155989156911</v>
      </c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</row>
    <row r="316" spans="1:31" ht="6" customHeight="1"/>
    <row r="317" spans="1:31" ht="6" customHeight="1">
      <c r="D317" s="23"/>
      <c r="E317" s="23"/>
      <c r="F317" s="23"/>
      <c r="G317" s="23"/>
      <c r="H317" s="23"/>
      <c r="I317" s="23"/>
      <c r="J317" s="23"/>
    </row>
    <row r="318" spans="1:31" ht="16.5" customHeight="1">
      <c r="C318" s="24" t="s">
        <v>64</v>
      </c>
    </row>
    <row r="319" spans="1:31" ht="16.5" customHeight="1">
      <c r="A319" s="21" t="s">
        <v>374</v>
      </c>
      <c r="C319" s="25" t="s">
        <v>7</v>
      </c>
      <c r="D319" s="26">
        <v>-2.0668829955918455</v>
      </c>
      <c r="E319" s="26">
        <v>1.1422023075415511</v>
      </c>
      <c r="F319" s="26">
        <v>-1.2738237859346135</v>
      </c>
      <c r="G319" s="26">
        <v>-1.4732357759677739</v>
      </c>
      <c r="H319" s="26">
        <v>2.2366293174277296</v>
      </c>
      <c r="I319" s="26">
        <v>5.2816311703773433</v>
      </c>
      <c r="J319" s="26">
        <v>-8.5298215392171191</v>
      </c>
      <c r="K319" s="26">
        <v>-12.417477153433577</v>
      </c>
      <c r="L319" s="26">
        <v>-1.4347294865273863</v>
      </c>
      <c r="M319" s="26">
        <v>2.6534445103076898E-2</v>
      </c>
      <c r="N319" s="26">
        <v>-1.2636686574469258</v>
      </c>
      <c r="O319" s="26">
        <v>1.277002299029828</v>
      </c>
      <c r="P319" s="26">
        <v>-1.5428430727600029</v>
      </c>
    </row>
    <row r="320" spans="1:31" ht="16.5" customHeight="1">
      <c r="A320" s="21" t="s">
        <v>375</v>
      </c>
      <c r="C320" s="25" t="s">
        <v>8</v>
      </c>
      <c r="D320" s="47">
        <v>-2.8874861665785123E-2</v>
      </c>
      <c r="E320" s="47">
        <v>-8.0988957349772406E-3</v>
      </c>
      <c r="F320" s="47">
        <v>-5.6791182751428249E-2</v>
      </c>
      <c r="G320" s="47">
        <v>-0.10613148800834649</v>
      </c>
      <c r="H320" s="47">
        <v>-4.4188175277333208E-3</v>
      </c>
      <c r="I320" s="47">
        <v>2.4082576551999191E-2</v>
      </c>
      <c r="J320" s="47">
        <v>-0.35228684332457894</v>
      </c>
      <c r="K320" s="47">
        <v>-0.41364915344029118</v>
      </c>
      <c r="L320" s="47">
        <v>-0.12394616762131294</v>
      </c>
      <c r="M320" s="47">
        <v>-0.2520526633277026</v>
      </c>
      <c r="N320" s="47">
        <v>0.1052754494357524</v>
      </c>
      <c r="O320" s="47">
        <v>3.8067621587612566E-2</v>
      </c>
      <c r="P320" s="47">
        <v>-0.13212597527505987</v>
      </c>
    </row>
    <row r="321" spans="1:31" ht="16.5" customHeight="1">
      <c r="A321" s="21" t="s">
        <v>376</v>
      </c>
      <c r="C321" s="25" t="s">
        <v>9</v>
      </c>
      <c r="D321" s="47">
        <v>-6.0338329296421689E-2</v>
      </c>
      <c r="E321" s="47">
        <v>1.2004549622750549E-2</v>
      </c>
      <c r="F321" s="47">
        <v>-7.5379025670514799E-2</v>
      </c>
      <c r="G321" s="47">
        <v>-0.12514419413166367</v>
      </c>
      <c r="H321" s="47">
        <v>2.6654175105244926E-2</v>
      </c>
      <c r="I321" s="47">
        <v>9.0477778883924831E-2</v>
      </c>
      <c r="J321" s="47">
        <v>-0.41703834108212356</v>
      </c>
      <c r="K321" s="47">
        <v>-0.50855088022061401</v>
      </c>
      <c r="L321" s="47">
        <v>-0.13944573010941352</v>
      </c>
      <c r="M321" s="47">
        <v>-0.2517830740929734</v>
      </c>
      <c r="N321" s="47">
        <v>8.4425376597683455E-2</v>
      </c>
      <c r="O321" s="47">
        <v>6.0134208980965553E-2</v>
      </c>
      <c r="P321" s="47">
        <v>-0.15099988279707321</v>
      </c>
    </row>
    <row r="322" spans="1:31"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9" t="str">
        <f>+P309</f>
        <v>Source : MKG_destination - Décembre 2025</v>
      </c>
    </row>
    <row r="323" spans="1:31" ht="12.75" customHeight="1">
      <c r="C323" s="4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</row>
    <row r="325" spans="1:31" ht="48" customHeight="1">
      <c r="C325" s="15" t="s">
        <v>41</v>
      </c>
      <c r="D325" s="16">
        <v>45658</v>
      </c>
      <c r="E325" s="16">
        <v>45689</v>
      </c>
      <c r="F325" s="16">
        <v>45717</v>
      </c>
      <c r="G325" s="16">
        <v>45748</v>
      </c>
      <c r="H325" s="16">
        <v>45778</v>
      </c>
      <c r="I325" s="16">
        <v>45809</v>
      </c>
      <c r="J325" s="16">
        <v>45839</v>
      </c>
      <c r="K325" s="16">
        <v>45870</v>
      </c>
      <c r="L325" s="16">
        <v>45901</v>
      </c>
      <c r="M325" s="16">
        <v>45931</v>
      </c>
      <c r="N325" s="16">
        <v>45962</v>
      </c>
      <c r="O325" s="16">
        <v>45992</v>
      </c>
      <c r="P325" s="17" t="s">
        <v>3</v>
      </c>
    </row>
    <row r="326" spans="1:31" ht="16.5" customHeight="1">
      <c r="A326" s="21" t="s">
        <v>377</v>
      </c>
      <c r="C326" s="18" t="s">
        <v>4</v>
      </c>
      <c r="D326" s="19">
        <v>0.70816437127426979</v>
      </c>
      <c r="E326" s="19">
        <v>0.63239634234844455</v>
      </c>
      <c r="F326" s="19">
        <v>0.72051689348731374</v>
      </c>
      <c r="G326" s="19">
        <v>0.71663355259350703</v>
      </c>
      <c r="H326" s="19">
        <v>0.82028979172585614</v>
      </c>
      <c r="I326" s="19">
        <v>0.91219954124019353</v>
      </c>
      <c r="J326" s="19">
        <v>0.82815541248689928</v>
      </c>
      <c r="K326" s="19">
        <v>0.66960903237846414</v>
      </c>
      <c r="L326" s="19">
        <v>0.88154466680819032</v>
      </c>
      <c r="M326" s="19">
        <v>0.80589882396863921</v>
      </c>
      <c r="N326" s="19">
        <v>0.77669921686164556</v>
      </c>
      <c r="O326" s="19">
        <v>0.70806696537372749</v>
      </c>
      <c r="P326" s="19">
        <v>0.76684901064148037</v>
      </c>
    </row>
    <row r="327" spans="1:31" ht="16.5" customHeight="1">
      <c r="A327" s="21" t="s">
        <v>378</v>
      </c>
      <c r="C327" s="18" t="s">
        <v>5</v>
      </c>
      <c r="D327" s="20">
        <v>145.12508246252904</v>
      </c>
      <c r="E327" s="20">
        <v>146.34274945490017</v>
      </c>
      <c r="F327" s="20">
        <v>151.11239796222367</v>
      </c>
      <c r="G327" s="20">
        <v>140.69541869667034</v>
      </c>
      <c r="H327" s="20">
        <v>150.78271700325038</v>
      </c>
      <c r="I327" s="20">
        <v>200.95638180415855</v>
      </c>
      <c r="J327" s="20">
        <v>157.36748305084745</v>
      </c>
      <c r="K327" s="20">
        <v>141.04445685042222</v>
      </c>
      <c r="L327" s="20">
        <v>169.238918594978</v>
      </c>
      <c r="M327" s="20">
        <v>152.74770105624015</v>
      </c>
      <c r="N327" s="20">
        <v>155.8445645679289</v>
      </c>
      <c r="O327" s="20">
        <v>137.88823671529562</v>
      </c>
      <c r="P327" s="46">
        <v>155.64073957571952</v>
      </c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D327" s="22"/>
      <c r="AE327" s="22"/>
    </row>
    <row r="328" spans="1:31" ht="16.5" customHeight="1">
      <c r="A328" s="21" t="s">
        <v>379</v>
      </c>
      <c r="C328" s="18" t="s">
        <v>6</v>
      </c>
      <c r="D328" s="20">
        <v>102.77241277820343</v>
      </c>
      <c r="E328" s="20">
        <v>92.546619484493689</v>
      </c>
      <c r="F328" s="20">
        <v>108.87903554716009</v>
      </c>
      <c r="G328" s="20">
        <v>100.8270577342258</v>
      </c>
      <c r="H328" s="20">
        <v>123.68552352645497</v>
      </c>
      <c r="I328" s="20">
        <v>183.31231929104263</v>
      </c>
      <c r="J328" s="20">
        <v>130.3247328379997</v>
      </c>
      <c r="K328" s="20">
        <v>94.444642273957271</v>
      </c>
      <c r="L328" s="20">
        <v>149.19166610378832</v>
      </c>
      <c r="M328" s="20">
        <v>123.09919264513721</v>
      </c>
      <c r="N328" s="20">
        <v>121.04435125205453</v>
      </c>
      <c r="O328" s="20">
        <v>97.634105331733565</v>
      </c>
      <c r="P328" s="46">
        <v>119.35294715914881</v>
      </c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</row>
    <row r="329" spans="1:31" ht="6" customHeight="1"/>
    <row r="330" spans="1:31" ht="6" customHeight="1">
      <c r="D330" s="23"/>
      <c r="E330" s="23"/>
      <c r="F330" s="23"/>
      <c r="G330" s="23"/>
      <c r="H330" s="23"/>
      <c r="I330" s="23"/>
      <c r="J330" s="23"/>
    </row>
    <row r="331" spans="1:31" ht="16.5" customHeight="1">
      <c r="C331" s="24" t="s">
        <v>64</v>
      </c>
    </row>
    <row r="332" spans="1:31" ht="16.5" customHeight="1">
      <c r="A332" s="21" t="s">
        <v>380</v>
      </c>
      <c r="C332" s="25" t="s">
        <v>7</v>
      </c>
      <c r="D332" s="26">
        <v>0.7298439859484307</v>
      </c>
      <c r="E332" s="26">
        <v>2.9625026073478611</v>
      </c>
      <c r="F332" s="26">
        <v>-1.4441067626716708</v>
      </c>
      <c r="G332" s="26">
        <v>-0.93439894596641926</v>
      </c>
      <c r="H332" s="26">
        <v>5.7482223107203856</v>
      </c>
      <c r="I332" s="26">
        <v>1.5812546202857658</v>
      </c>
      <c r="J332" s="26">
        <v>-8.4392399809023804</v>
      </c>
      <c r="K332" s="26">
        <v>-16.466099768296573</v>
      </c>
      <c r="L332" s="26">
        <v>3.0454516815921928</v>
      </c>
      <c r="M332" s="26">
        <v>-1.5561340530429124</v>
      </c>
      <c r="N332" s="26">
        <v>4.5453079655217827</v>
      </c>
      <c r="O332" s="26">
        <v>5.9773981967907392</v>
      </c>
      <c r="P332" s="26">
        <v>-0.21809394417142691</v>
      </c>
    </row>
    <row r="333" spans="1:31" ht="16.5" customHeight="1">
      <c r="A333" s="21" t="s">
        <v>381</v>
      </c>
      <c r="C333" s="25" t="s">
        <v>8</v>
      </c>
      <c r="D333" s="47">
        <v>-5.6495403881628437E-2</v>
      </c>
      <c r="E333" s="47">
        <v>3.2955313516951357E-2</v>
      </c>
      <c r="F333" s="47">
        <v>-4.8230670382219953E-2</v>
      </c>
      <c r="G333" s="47">
        <v>-0.10467013424744753</v>
      </c>
      <c r="H333" s="47">
        <v>4.3386170303932881E-2</v>
      </c>
      <c r="I333" s="47">
        <v>-4.383972321509666E-2</v>
      </c>
      <c r="J333" s="47">
        <v>-0.38580037796689937</v>
      </c>
      <c r="K333" s="47">
        <v>-0.49853812723794633</v>
      </c>
      <c r="L333" s="47">
        <v>-0.19060096240760183</v>
      </c>
      <c r="M333" s="47">
        <v>-0.19895752286120139</v>
      </c>
      <c r="N333" s="47">
        <v>3.9988582835871256E-2</v>
      </c>
      <c r="O333" s="47">
        <v>3.4883319541372249E-3</v>
      </c>
      <c r="P333" s="47">
        <v>-0.17150853435656765</v>
      </c>
    </row>
    <row r="334" spans="1:31" ht="16.5" customHeight="1">
      <c r="A334" s="21" t="s">
        <v>382</v>
      </c>
      <c r="C334" s="25" t="s">
        <v>9</v>
      </c>
      <c r="D334" s="47">
        <v>-4.6670255813699768E-2</v>
      </c>
      <c r="E334" s="47">
        <v>8.3723037974693382E-2</v>
      </c>
      <c r="F334" s="47">
        <v>-6.6931828790262049E-2</v>
      </c>
      <c r="G334" s="47">
        <v>-0.11619384172310054</v>
      </c>
      <c r="H334" s="47">
        <v>0.1220117098184279</v>
      </c>
      <c r="I334" s="47">
        <v>-2.6972757677105164E-2</v>
      </c>
      <c r="J334" s="47">
        <v>-0.44260154429127818</v>
      </c>
      <c r="K334" s="47">
        <v>-0.59751233138487958</v>
      </c>
      <c r="L334" s="47">
        <v>-0.16163827660825081</v>
      </c>
      <c r="M334" s="47">
        <v>-0.21413208068494782</v>
      </c>
      <c r="N334" s="47">
        <v>0.10463259460015029</v>
      </c>
      <c r="O334" s="47">
        <v>9.6012075068111269E-2</v>
      </c>
      <c r="P334" s="47">
        <v>-0.17385810437571958</v>
      </c>
    </row>
    <row r="335" spans="1:31"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9" t="str">
        <f>+P322</f>
        <v>Source : MKG_destination - Décembre 2025</v>
      </c>
    </row>
    <row r="336" spans="1:31" ht="12.75" customHeight="1">
      <c r="C336" s="4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</row>
    <row r="338" spans="3:31" ht="48" customHeight="1">
      <c r="C338" s="15" t="s">
        <v>42</v>
      </c>
      <c r="D338" s="16">
        <v>45658</v>
      </c>
      <c r="E338" s="16">
        <v>45689</v>
      </c>
      <c r="F338" s="16">
        <v>45717</v>
      </c>
      <c r="G338" s="16">
        <v>45748</v>
      </c>
      <c r="H338" s="16">
        <v>45778</v>
      </c>
      <c r="I338" s="16">
        <v>45809</v>
      </c>
      <c r="J338" s="16">
        <v>45839</v>
      </c>
      <c r="K338" s="16">
        <v>45870</v>
      </c>
      <c r="L338" s="16">
        <v>45901</v>
      </c>
      <c r="M338" s="16">
        <v>45931</v>
      </c>
      <c r="N338" s="16">
        <v>45962</v>
      </c>
      <c r="O338" s="16">
        <v>45992</v>
      </c>
      <c r="P338" s="17" t="s">
        <v>3</v>
      </c>
    </row>
    <row r="339" spans="3:31" ht="16.5" customHeight="1">
      <c r="C339" s="18" t="s">
        <v>4</v>
      </c>
      <c r="D339" s="19">
        <v>0.68137075452511697</v>
      </c>
      <c r="E339" s="19">
        <v>0.62791384857837018</v>
      </c>
      <c r="F339" s="19">
        <v>0.68190271573905803</v>
      </c>
      <c r="G339" s="19">
        <v>0.73242046352162149</v>
      </c>
      <c r="H339" s="19">
        <v>0.7835071611415515</v>
      </c>
      <c r="I339" s="19">
        <v>0.88630263040721913</v>
      </c>
      <c r="J339" s="19">
        <v>0.80466779675032041</v>
      </c>
      <c r="K339" s="19">
        <v>0.69546421464351882</v>
      </c>
      <c r="L339" s="19">
        <v>0.83837497139766604</v>
      </c>
      <c r="M339" s="19">
        <v>0.7788949441582772</v>
      </c>
      <c r="N339" s="19">
        <v>0.7284961328651991</v>
      </c>
      <c r="O339" s="19">
        <v>0.67384871848301731</v>
      </c>
      <c r="P339" s="19">
        <v>0.7434183842422587</v>
      </c>
    </row>
    <row r="340" spans="3:31" ht="16.5" customHeight="1">
      <c r="C340" s="18" t="s">
        <v>5</v>
      </c>
      <c r="D340" s="20">
        <v>109.93514284168582</v>
      </c>
      <c r="E340" s="20">
        <v>104.03178057889822</v>
      </c>
      <c r="F340" s="20">
        <v>110.46104568871849</v>
      </c>
      <c r="G340" s="20">
        <v>102.45800111792174</v>
      </c>
      <c r="H340" s="20">
        <v>103.80780181771053</v>
      </c>
      <c r="I340" s="20">
        <v>145.3770953245585</v>
      </c>
      <c r="J340" s="20">
        <v>110.92027721579962</v>
      </c>
      <c r="K340" s="20">
        <v>99.827662176427054</v>
      </c>
      <c r="L340" s="20">
        <v>128.22194903258301</v>
      </c>
      <c r="M340" s="20">
        <v>109.35146901350862</v>
      </c>
      <c r="N340" s="20">
        <v>116.66184508823817</v>
      </c>
      <c r="O340" s="20">
        <v>100.84417993150473</v>
      </c>
      <c r="P340" s="46">
        <v>112.76565649344499</v>
      </c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D340" s="22"/>
      <c r="AE340" s="22"/>
    </row>
    <row r="341" spans="3:31" ht="16.5" customHeight="1">
      <c r="C341" s="18" t="s">
        <v>6</v>
      </c>
      <c r="D341" s="20">
        <v>74.90659122686597</v>
      </c>
      <c r="E341" s="20">
        <v>65.322995717756541</v>
      </c>
      <c r="F341" s="20">
        <v>75.323687038513313</v>
      </c>
      <c r="G341" s="20">
        <v>75.042336670287057</v>
      </c>
      <c r="H341" s="20">
        <v>81.334156106539169</v>
      </c>
      <c r="I341" s="20">
        <v>128.84810198711725</v>
      </c>
      <c r="J341" s="20">
        <v>89.253975082172246</v>
      </c>
      <c r="K341" s="20">
        <v>69.426566675227349</v>
      </c>
      <c r="L341" s="20">
        <v>107.49807285274478</v>
      </c>
      <c r="M341" s="20">
        <v>85.173306350902394</v>
      </c>
      <c r="N341" s="20">
        <v>84.987702999700431</v>
      </c>
      <c r="O341" s="20">
        <v>67.953721413315279</v>
      </c>
      <c r="P341" s="46">
        <v>83.832062148374447</v>
      </c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</row>
    <row r="342" spans="3:31" ht="6" customHeight="1"/>
    <row r="343" spans="3:31" ht="6" customHeight="1">
      <c r="D343" s="23"/>
      <c r="E343" s="23"/>
      <c r="F343" s="23"/>
      <c r="G343" s="23"/>
      <c r="H343" s="23"/>
      <c r="I343" s="23"/>
      <c r="J343" s="23"/>
    </row>
    <row r="344" spans="3:31" ht="16.5" customHeight="1">
      <c r="C344" s="24" t="s">
        <v>64</v>
      </c>
    </row>
    <row r="345" spans="3:31" ht="16.5" customHeight="1">
      <c r="C345" s="25" t="s">
        <v>7</v>
      </c>
      <c r="D345" s="26">
        <v>-0.75422600536927398</v>
      </c>
      <c r="E345" s="26">
        <v>1.6373488066620201</v>
      </c>
      <c r="F345" s="26">
        <v>-3.0654270752254797</v>
      </c>
      <c r="G345" s="26">
        <v>-1.0389879799772794</v>
      </c>
      <c r="H345" s="26">
        <v>1.977249713838114</v>
      </c>
      <c r="I345" s="26">
        <v>3.2169919980220341</v>
      </c>
      <c r="J345" s="26">
        <v>-6.8061041620470997</v>
      </c>
      <c r="K345" s="26">
        <v>-10.357741089119655</v>
      </c>
      <c r="L345" s="26">
        <v>-0.28127712442691521</v>
      </c>
      <c r="M345" s="26">
        <v>-2.5739526627115317</v>
      </c>
      <c r="N345" s="26">
        <v>2.5056756133468694</v>
      </c>
      <c r="O345" s="26">
        <v>3.3080849841677917</v>
      </c>
      <c r="P345" s="26">
        <v>-1.0345186316230159</v>
      </c>
    </row>
    <row r="346" spans="3:31" ht="16.5" customHeight="1">
      <c r="C346" s="25" t="s">
        <v>8</v>
      </c>
      <c r="D346" s="47">
        <v>-1.9393190261787874E-2</v>
      </c>
      <c r="E346" s="47">
        <v>-1.1658014023057661E-2</v>
      </c>
      <c r="F346" s="47">
        <v>-5.1851671335559568E-2</v>
      </c>
      <c r="G346" s="47">
        <v>-9.8623238132462321E-2</v>
      </c>
      <c r="H346" s="47">
        <v>-1.2724862604192588E-2</v>
      </c>
      <c r="I346" s="47">
        <v>3.5328141850634598E-3</v>
      </c>
      <c r="J346" s="47">
        <v>-0.3596594691511148</v>
      </c>
      <c r="K346" s="47">
        <v>-0.44513988126835102</v>
      </c>
      <c r="L346" s="47">
        <v>-0.13139974806850796</v>
      </c>
      <c r="M346" s="47">
        <v>-0.22916654266987346</v>
      </c>
      <c r="N346" s="47">
        <v>7.7514229891051611E-2</v>
      </c>
      <c r="O346" s="47">
        <v>1.7509534516554126E-2</v>
      </c>
      <c r="P346" s="47">
        <v>-0.14282908562454766</v>
      </c>
    </row>
    <row r="347" spans="3:31" ht="16.5" customHeight="1">
      <c r="C347" s="25" t="s">
        <v>9</v>
      </c>
      <c r="D347" s="47">
        <v>-3.0128931078049592E-2</v>
      </c>
      <c r="E347" s="47">
        <v>1.4804026355751398E-2</v>
      </c>
      <c r="F347" s="47">
        <v>-9.2641104505382099E-2</v>
      </c>
      <c r="G347" s="47">
        <v>-0.11123102731352907</v>
      </c>
      <c r="H347" s="47">
        <v>1.283492373133055E-2</v>
      </c>
      <c r="I347" s="47">
        <v>4.1329716160307672E-2</v>
      </c>
      <c r="J347" s="47">
        <v>-0.40959736693244586</v>
      </c>
      <c r="K347" s="47">
        <v>-0.51706476311233107</v>
      </c>
      <c r="L347" s="47">
        <v>-0.13430418151130208</v>
      </c>
      <c r="M347" s="47">
        <v>-0.25382480554624964</v>
      </c>
      <c r="N347" s="47">
        <v>0.11589566286422892</v>
      </c>
      <c r="O347" s="47">
        <v>7.0040383473118473E-2</v>
      </c>
      <c r="P347" s="47">
        <v>-0.15459350773305713</v>
      </c>
    </row>
    <row r="348" spans="3:31"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9" t="str">
        <f>+P335</f>
        <v>Source : MKG_destination - Décembre 2025</v>
      </c>
    </row>
    <row r="349" spans="3:31" ht="12.75" customHeight="1">
      <c r="C349" s="4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25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2" manualBreakCount="2">
    <brk id="71" min="1" max="256" man="1"/>
    <brk id="229" min="1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7075-1184-4278-A64E-908F785E4F81}">
  <sheetPr>
    <tabColor rgb="FF1B4395"/>
  </sheetPr>
  <dimension ref="A1:AE99"/>
  <sheetViews>
    <sheetView view="pageBreakPreview" zoomScale="85" zoomScaleNormal="100" zoomScaleSheetLayoutView="85" workbookViewId="0">
      <selection activeCell="N17" sqref="N17"/>
    </sheetView>
  </sheetViews>
  <sheetFormatPr baseColWidth="10" defaultColWidth="10.88671875" defaultRowHeight="13.2"/>
  <cols>
    <col min="1" max="1" width="40.5546875" style="3" customWidth="1"/>
    <col min="2" max="2" width="1.5546875" style="3" customWidth="1"/>
    <col min="3" max="3" width="35.109375" style="3" customWidth="1"/>
    <col min="4" max="15" width="8.44140625" style="6" customWidth="1"/>
    <col min="16" max="16" width="15.44140625" style="6" customWidth="1"/>
    <col min="17" max="17" width="1.5546875" style="3" customWidth="1"/>
    <col min="18" max="29" width="10" style="6" customWidth="1"/>
    <col min="30" max="257" width="10.88671875" style="3"/>
    <col min="258" max="258" width="1.5546875" style="3" customWidth="1"/>
    <col min="259" max="259" width="35.109375" style="3" customWidth="1"/>
    <col min="260" max="271" width="8.44140625" style="3" customWidth="1"/>
    <col min="272" max="272" width="15.44140625" style="3" customWidth="1"/>
    <col min="273" max="273" width="1.5546875" style="3" customWidth="1"/>
    <col min="274" max="285" width="10" style="3" customWidth="1"/>
    <col min="286" max="513" width="10.88671875" style="3"/>
    <col min="514" max="514" width="1.5546875" style="3" customWidth="1"/>
    <col min="515" max="515" width="35.109375" style="3" customWidth="1"/>
    <col min="516" max="527" width="8.44140625" style="3" customWidth="1"/>
    <col min="528" max="528" width="15.44140625" style="3" customWidth="1"/>
    <col min="529" max="529" width="1.5546875" style="3" customWidth="1"/>
    <col min="530" max="541" width="10" style="3" customWidth="1"/>
    <col min="542" max="769" width="10.88671875" style="3"/>
    <col min="770" max="770" width="1.5546875" style="3" customWidth="1"/>
    <col min="771" max="771" width="35.109375" style="3" customWidth="1"/>
    <col min="772" max="783" width="8.44140625" style="3" customWidth="1"/>
    <col min="784" max="784" width="15.44140625" style="3" customWidth="1"/>
    <col min="785" max="785" width="1.5546875" style="3" customWidth="1"/>
    <col min="786" max="797" width="10" style="3" customWidth="1"/>
    <col min="798" max="1025" width="10.88671875" style="3"/>
    <col min="1026" max="1026" width="1.5546875" style="3" customWidth="1"/>
    <col min="1027" max="1027" width="35.109375" style="3" customWidth="1"/>
    <col min="1028" max="1039" width="8.44140625" style="3" customWidth="1"/>
    <col min="1040" max="1040" width="15.44140625" style="3" customWidth="1"/>
    <col min="1041" max="1041" width="1.5546875" style="3" customWidth="1"/>
    <col min="1042" max="1053" width="10" style="3" customWidth="1"/>
    <col min="1054" max="1281" width="10.88671875" style="3"/>
    <col min="1282" max="1282" width="1.5546875" style="3" customWidth="1"/>
    <col min="1283" max="1283" width="35.109375" style="3" customWidth="1"/>
    <col min="1284" max="1295" width="8.44140625" style="3" customWidth="1"/>
    <col min="1296" max="1296" width="15.44140625" style="3" customWidth="1"/>
    <col min="1297" max="1297" width="1.5546875" style="3" customWidth="1"/>
    <col min="1298" max="1309" width="10" style="3" customWidth="1"/>
    <col min="1310" max="1537" width="10.88671875" style="3"/>
    <col min="1538" max="1538" width="1.5546875" style="3" customWidth="1"/>
    <col min="1539" max="1539" width="35.109375" style="3" customWidth="1"/>
    <col min="1540" max="1551" width="8.44140625" style="3" customWidth="1"/>
    <col min="1552" max="1552" width="15.44140625" style="3" customWidth="1"/>
    <col min="1553" max="1553" width="1.5546875" style="3" customWidth="1"/>
    <col min="1554" max="1565" width="10" style="3" customWidth="1"/>
    <col min="1566" max="1793" width="10.88671875" style="3"/>
    <col min="1794" max="1794" width="1.5546875" style="3" customWidth="1"/>
    <col min="1795" max="1795" width="35.109375" style="3" customWidth="1"/>
    <col min="1796" max="1807" width="8.44140625" style="3" customWidth="1"/>
    <col min="1808" max="1808" width="15.44140625" style="3" customWidth="1"/>
    <col min="1809" max="1809" width="1.5546875" style="3" customWidth="1"/>
    <col min="1810" max="1821" width="10" style="3" customWidth="1"/>
    <col min="1822" max="2049" width="10.88671875" style="3"/>
    <col min="2050" max="2050" width="1.5546875" style="3" customWidth="1"/>
    <col min="2051" max="2051" width="35.109375" style="3" customWidth="1"/>
    <col min="2052" max="2063" width="8.44140625" style="3" customWidth="1"/>
    <col min="2064" max="2064" width="15.44140625" style="3" customWidth="1"/>
    <col min="2065" max="2065" width="1.5546875" style="3" customWidth="1"/>
    <col min="2066" max="2077" width="10" style="3" customWidth="1"/>
    <col min="2078" max="2305" width="10.88671875" style="3"/>
    <col min="2306" max="2306" width="1.5546875" style="3" customWidth="1"/>
    <col min="2307" max="2307" width="35.109375" style="3" customWidth="1"/>
    <col min="2308" max="2319" width="8.44140625" style="3" customWidth="1"/>
    <col min="2320" max="2320" width="15.44140625" style="3" customWidth="1"/>
    <col min="2321" max="2321" width="1.5546875" style="3" customWidth="1"/>
    <col min="2322" max="2333" width="10" style="3" customWidth="1"/>
    <col min="2334" max="2561" width="10.88671875" style="3"/>
    <col min="2562" max="2562" width="1.5546875" style="3" customWidth="1"/>
    <col min="2563" max="2563" width="35.109375" style="3" customWidth="1"/>
    <col min="2564" max="2575" width="8.44140625" style="3" customWidth="1"/>
    <col min="2576" max="2576" width="15.44140625" style="3" customWidth="1"/>
    <col min="2577" max="2577" width="1.5546875" style="3" customWidth="1"/>
    <col min="2578" max="2589" width="10" style="3" customWidth="1"/>
    <col min="2590" max="2817" width="10.88671875" style="3"/>
    <col min="2818" max="2818" width="1.5546875" style="3" customWidth="1"/>
    <col min="2819" max="2819" width="35.109375" style="3" customWidth="1"/>
    <col min="2820" max="2831" width="8.44140625" style="3" customWidth="1"/>
    <col min="2832" max="2832" width="15.44140625" style="3" customWidth="1"/>
    <col min="2833" max="2833" width="1.5546875" style="3" customWidth="1"/>
    <col min="2834" max="2845" width="10" style="3" customWidth="1"/>
    <col min="2846" max="3073" width="10.88671875" style="3"/>
    <col min="3074" max="3074" width="1.5546875" style="3" customWidth="1"/>
    <col min="3075" max="3075" width="35.109375" style="3" customWidth="1"/>
    <col min="3076" max="3087" width="8.44140625" style="3" customWidth="1"/>
    <col min="3088" max="3088" width="15.44140625" style="3" customWidth="1"/>
    <col min="3089" max="3089" width="1.5546875" style="3" customWidth="1"/>
    <col min="3090" max="3101" width="10" style="3" customWidth="1"/>
    <col min="3102" max="3329" width="10.88671875" style="3"/>
    <col min="3330" max="3330" width="1.5546875" style="3" customWidth="1"/>
    <col min="3331" max="3331" width="35.109375" style="3" customWidth="1"/>
    <col min="3332" max="3343" width="8.44140625" style="3" customWidth="1"/>
    <col min="3344" max="3344" width="15.44140625" style="3" customWidth="1"/>
    <col min="3345" max="3345" width="1.5546875" style="3" customWidth="1"/>
    <col min="3346" max="3357" width="10" style="3" customWidth="1"/>
    <col min="3358" max="3585" width="10.88671875" style="3"/>
    <col min="3586" max="3586" width="1.5546875" style="3" customWidth="1"/>
    <col min="3587" max="3587" width="35.109375" style="3" customWidth="1"/>
    <col min="3588" max="3599" width="8.44140625" style="3" customWidth="1"/>
    <col min="3600" max="3600" width="15.44140625" style="3" customWidth="1"/>
    <col min="3601" max="3601" width="1.5546875" style="3" customWidth="1"/>
    <col min="3602" max="3613" width="10" style="3" customWidth="1"/>
    <col min="3614" max="3841" width="10.88671875" style="3"/>
    <col min="3842" max="3842" width="1.5546875" style="3" customWidth="1"/>
    <col min="3843" max="3843" width="35.109375" style="3" customWidth="1"/>
    <col min="3844" max="3855" width="8.44140625" style="3" customWidth="1"/>
    <col min="3856" max="3856" width="15.44140625" style="3" customWidth="1"/>
    <col min="3857" max="3857" width="1.5546875" style="3" customWidth="1"/>
    <col min="3858" max="3869" width="10" style="3" customWidth="1"/>
    <col min="3870" max="4097" width="10.88671875" style="3"/>
    <col min="4098" max="4098" width="1.5546875" style="3" customWidth="1"/>
    <col min="4099" max="4099" width="35.109375" style="3" customWidth="1"/>
    <col min="4100" max="4111" width="8.44140625" style="3" customWidth="1"/>
    <col min="4112" max="4112" width="15.44140625" style="3" customWidth="1"/>
    <col min="4113" max="4113" width="1.5546875" style="3" customWidth="1"/>
    <col min="4114" max="4125" width="10" style="3" customWidth="1"/>
    <col min="4126" max="4353" width="10.88671875" style="3"/>
    <col min="4354" max="4354" width="1.5546875" style="3" customWidth="1"/>
    <col min="4355" max="4355" width="35.109375" style="3" customWidth="1"/>
    <col min="4356" max="4367" width="8.44140625" style="3" customWidth="1"/>
    <col min="4368" max="4368" width="15.44140625" style="3" customWidth="1"/>
    <col min="4369" max="4369" width="1.5546875" style="3" customWidth="1"/>
    <col min="4370" max="4381" width="10" style="3" customWidth="1"/>
    <col min="4382" max="4609" width="10.88671875" style="3"/>
    <col min="4610" max="4610" width="1.5546875" style="3" customWidth="1"/>
    <col min="4611" max="4611" width="35.109375" style="3" customWidth="1"/>
    <col min="4612" max="4623" width="8.44140625" style="3" customWidth="1"/>
    <col min="4624" max="4624" width="15.44140625" style="3" customWidth="1"/>
    <col min="4625" max="4625" width="1.5546875" style="3" customWidth="1"/>
    <col min="4626" max="4637" width="10" style="3" customWidth="1"/>
    <col min="4638" max="4865" width="10.88671875" style="3"/>
    <col min="4866" max="4866" width="1.5546875" style="3" customWidth="1"/>
    <col min="4867" max="4867" width="35.109375" style="3" customWidth="1"/>
    <col min="4868" max="4879" width="8.44140625" style="3" customWidth="1"/>
    <col min="4880" max="4880" width="15.44140625" style="3" customWidth="1"/>
    <col min="4881" max="4881" width="1.5546875" style="3" customWidth="1"/>
    <col min="4882" max="4893" width="10" style="3" customWidth="1"/>
    <col min="4894" max="5121" width="10.88671875" style="3"/>
    <col min="5122" max="5122" width="1.5546875" style="3" customWidth="1"/>
    <col min="5123" max="5123" width="35.109375" style="3" customWidth="1"/>
    <col min="5124" max="5135" width="8.44140625" style="3" customWidth="1"/>
    <col min="5136" max="5136" width="15.44140625" style="3" customWidth="1"/>
    <col min="5137" max="5137" width="1.5546875" style="3" customWidth="1"/>
    <col min="5138" max="5149" width="10" style="3" customWidth="1"/>
    <col min="5150" max="5377" width="10.88671875" style="3"/>
    <col min="5378" max="5378" width="1.5546875" style="3" customWidth="1"/>
    <col min="5379" max="5379" width="35.109375" style="3" customWidth="1"/>
    <col min="5380" max="5391" width="8.44140625" style="3" customWidth="1"/>
    <col min="5392" max="5392" width="15.44140625" style="3" customWidth="1"/>
    <col min="5393" max="5393" width="1.5546875" style="3" customWidth="1"/>
    <col min="5394" max="5405" width="10" style="3" customWidth="1"/>
    <col min="5406" max="5633" width="10.88671875" style="3"/>
    <col min="5634" max="5634" width="1.5546875" style="3" customWidth="1"/>
    <col min="5635" max="5635" width="35.109375" style="3" customWidth="1"/>
    <col min="5636" max="5647" width="8.44140625" style="3" customWidth="1"/>
    <col min="5648" max="5648" width="15.44140625" style="3" customWidth="1"/>
    <col min="5649" max="5649" width="1.5546875" style="3" customWidth="1"/>
    <col min="5650" max="5661" width="10" style="3" customWidth="1"/>
    <col min="5662" max="5889" width="10.88671875" style="3"/>
    <col min="5890" max="5890" width="1.5546875" style="3" customWidth="1"/>
    <col min="5891" max="5891" width="35.109375" style="3" customWidth="1"/>
    <col min="5892" max="5903" width="8.44140625" style="3" customWidth="1"/>
    <col min="5904" max="5904" width="15.44140625" style="3" customWidth="1"/>
    <col min="5905" max="5905" width="1.5546875" style="3" customWidth="1"/>
    <col min="5906" max="5917" width="10" style="3" customWidth="1"/>
    <col min="5918" max="6145" width="10.88671875" style="3"/>
    <col min="6146" max="6146" width="1.5546875" style="3" customWidth="1"/>
    <col min="6147" max="6147" width="35.109375" style="3" customWidth="1"/>
    <col min="6148" max="6159" width="8.44140625" style="3" customWidth="1"/>
    <col min="6160" max="6160" width="15.44140625" style="3" customWidth="1"/>
    <col min="6161" max="6161" width="1.5546875" style="3" customWidth="1"/>
    <col min="6162" max="6173" width="10" style="3" customWidth="1"/>
    <col min="6174" max="6401" width="10.88671875" style="3"/>
    <col min="6402" max="6402" width="1.5546875" style="3" customWidth="1"/>
    <col min="6403" max="6403" width="35.109375" style="3" customWidth="1"/>
    <col min="6404" max="6415" width="8.44140625" style="3" customWidth="1"/>
    <col min="6416" max="6416" width="15.44140625" style="3" customWidth="1"/>
    <col min="6417" max="6417" width="1.5546875" style="3" customWidth="1"/>
    <col min="6418" max="6429" width="10" style="3" customWidth="1"/>
    <col min="6430" max="6657" width="10.88671875" style="3"/>
    <col min="6658" max="6658" width="1.5546875" style="3" customWidth="1"/>
    <col min="6659" max="6659" width="35.109375" style="3" customWidth="1"/>
    <col min="6660" max="6671" width="8.44140625" style="3" customWidth="1"/>
    <col min="6672" max="6672" width="15.44140625" style="3" customWidth="1"/>
    <col min="6673" max="6673" width="1.5546875" style="3" customWidth="1"/>
    <col min="6674" max="6685" width="10" style="3" customWidth="1"/>
    <col min="6686" max="6913" width="10.88671875" style="3"/>
    <col min="6914" max="6914" width="1.5546875" style="3" customWidth="1"/>
    <col min="6915" max="6915" width="35.109375" style="3" customWidth="1"/>
    <col min="6916" max="6927" width="8.44140625" style="3" customWidth="1"/>
    <col min="6928" max="6928" width="15.44140625" style="3" customWidth="1"/>
    <col min="6929" max="6929" width="1.5546875" style="3" customWidth="1"/>
    <col min="6930" max="6941" width="10" style="3" customWidth="1"/>
    <col min="6942" max="7169" width="10.88671875" style="3"/>
    <col min="7170" max="7170" width="1.5546875" style="3" customWidth="1"/>
    <col min="7171" max="7171" width="35.109375" style="3" customWidth="1"/>
    <col min="7172" max="7183" width="8.44140625" style="3" customWidth="1"/>
    <col min="7184" max="7184" width="15.44140625" style="3" customWidth="1"/>
    <col min="7185" max="7185" width="1.5546875" style="3" customWidth="1"/>
    <col min="7186" max="7197" width="10" style="3" customWidth="1"/>
    <col min="7198" max="7425" width="10.88671875" style="3"/>
    <col min="7426" max="7426" width="1.5546875" style="3" customWidth="1"/>
    <col min="7427" max="7427" width="35.109375" style="3" customWidth="1"/>
    <col min="7428" max="7439" width="8.44140625" style="3" customWidth="1"/>
    <col min="7440" max="7440" width="15.44140625" style="3" customWidth="1"/>
    <col min="7441" max="7441" width="1.5546875" style="3" customWidth="1"/>
    <col min="7442" max="7453" width="10" style="3" customWidth="1"/>
    <col min="7454" max="7681" width="10.88671875" style="3"/>
    <col min="7682" max="7682" width="1.5546875" style="3" customWidth="1"/>
    <col min="7683" max="7683" width="35.109375" style="3" customWidth="1"/>
    <col min="7684" max="7695" width="8.44140625" style="3" customWidth="1"/>
    <col min="7696" max="7696" width="15.44140625" style="3" customWidth="1"/>
    <col min="7697" max="7697" width="1.5546875" style="3" customWidth="1"/>
    <col min="7698" max="7709" width="10" style="3" customWidth="1"/>
    <col min="7710" max="7937" width="10.88671875" style="3"/>
    <col min="7938" max="7938" width="1.5546875" style="3" customWidth="1"/>
    <col min="7939" max="7939" width="35.109375" style="3" customWidth="1"/>
    <col min="7940" max="7951" width="8.44140625" style="3" customWidth="1"/>
    <col min="7952" max="7952" width="15.44140625" style="3" customWidth="1"/>
    <col min="7953" max="7953" width="1.5546875" style="3" customWidth="1"/>
    <col min="7954" max="7965" width="10" style="3" customWidth="1"/>
    <col min="7966" max="8193" width="10.88671875" style="3"/>
    <col min="8194" max="8194" width="1.5546875" style="3" customWidth="1"/>
    <col min="8195" max="8195" width="35.109375" style="3" customWidth="1"/>
    <col min="8196" max="8207" width="8.44140625" style="3" customWidth="1"/>
    <col min="8208" max="8208" width="15.44140625" style="3" customWidth="1"/>
    <col min="8209" max="8209" width="1.5546875" style="3" customWidth="1"/>
    <col min="8210" max="8221" width="10" style="3" customWidth="1"/>
    <col min="8222" max="8449" width="10.88671875" style="3"/>
    <col min="8450" max="8450" width="1.5546875" style="3" customWidth="1"/>
    <col min="8451" max="8451" width="35.109375" style="3" customWidth="1"/>
    <col min="8452" max="8463" width="8.44140625" style="3" customWidth="1"/>
    <col min="8464" max="8464" width="15.44140625" style="3" customWidth="1"/>
    <col min="8465" max="8465" width="1.5546875" style="3" customWidth="1"/>
    <col min="8466" max="8477" width="10" style="3" customWidth="1"/>
    <col min="8478" max="8705" width="10.88671875" style="3"/>
    <col min="8706" max="8706" width="1.5546875" style="3" customWidth="1"/>
    <col min="8707" max="8707" width="35.109375" style="3" customWidth="1"/>
    <col min="8708" max="8719" width="8.44140625" style="3" customWidth="1"/>
    <col min="8720" max="8720" width="15.44140625" style="3" customWidth="1"/>
    <col min="8721" max="8721" width="1.5546875" style="3" customWidth="1"/>
    <col min="8722" max="8733" width="10" style="3" customWidth="1"/>
    <col min="8734" max="8961" width="10.88671875" style="3"/>
    <col min="8962" max="8962" width="1.5546875" style="3" customWidth="1"/>
    <col min="8963" max="8963" width="35.109375" style="3" customWidth="1"/>
    <col min="8964" max="8975" width="8.44140625" style="3" customWidth="1"/>
    <col min="8976" max="8976" width="15.44140625" style="3" customWidth="1"/>
    <col min="8977" max="8977" width="1.5546875" style="3" customWidth="1"/>
    <col min="8978" max="8989" width="10" style="3" customWidth="1"/>
    <col min="8990" max="9217" width="10.88671875" style="3"/>
    <col min="9218" max="9218" width="1.5546875" style="3" customWidth="1"/>
    <col min="9219" max="9219" width="35.109375" style="3" customWidth="1"/>
    <col min="9220" max="9231" width="8.44140625" style="3" customWidth="1"/>
    <col min="9232" max="9232" width="15.44140625" style="3" customWidth="1"/>
    <col min="9233" max="9233" width="1.5546875" style="3" customWidth="1"/>
    <col min="9234" max="9245" width="10" style="3" customWidth="1"/>
    <col min="9246" max="9473" width="10.88671875" style="3"/>
    <col min="9474" max="9474" width="1.5546875" style="3" customWidth="1"/>
    <col min="9475" max="9475" width="35.109375" style="3" customWidth="1"/>
    <col min="9476" max="9487" width="8.44140625" style="3" customWidth="1"/>
    <col min="9488" max="9488" width="15.44140625" style="3" customWidth="1"/>
    <col min="9489" max="9489" width="1.5546875" style="3" customWidth="1"/>
    <col min="9490" max="9501" width="10" style="3" customWidth="1"/>
    <col min="9502" max="9729" width="10.88671875" style="3"/>
    <col min="9730" max="9730" width="1.5546875" style="3" customWidth="1"/>
    <col min="9731" max="9731" width="35.109375" style="3" customWidth="1"/>
    <col min="9732" max="9743" width="8.44140625" style="3" customWidth="1"/>
    <col min="9744" max="9744" width="15.44140625" style="3" customWidth="1"/>
    <col min="9745" max="9745" width="1.5546875" style="3" customWidth="1"/>
    <col min="9746" max="9757" width="10" style="3" customWidth="1"/>
    <col min="9758" max="9985" width="10.88671875" style="3"/>
    <col min="9986" max="9986" width="1.5546875" style="3" customWidth="1"/>
    <col min="9987" max="9987" width="35.109375" style="3" customWidth="1"/>
    <col min="9988" max="9999" width="8.44140625" style="3" customWidth="1"/>
    <col min="10000" max="10000" width="15.44140625" style="3" customWidth="1"/>
    <col min="10001" max="10001" width="1.5546875" style="3" customWidth="1"/>
    <col min="10002" max="10013" width="10" style="3" customWidth="1"/>
    <col min="10014" max="10241" width="10.88671875" style="3"/>
    <col min="10242" max="10242" width="1.5546875" style="3" customWidth="1"/>
    <col min="10243" max="10243" width="35.109375" style="3" customWidth="1"/>
    <col min="10244" max="10255" width="8.44140625" style="3" customWidth="1"/>
    <col min="10256" max="10256" width="15.44140625" style="3" customWidth="1"/>
    <col min="10257" max="10257" width="1.5546875" style="3" customWidth="1"/>
    <col min="10258" max="10269" width="10" style="3" customWidth="1"/>
    <col min="10270" max="10497" width="10.88671875" style="3"/>
    <col min="10498" max="10498" width="1.5546875" style="3" customWidth="1"/>
    <col min="10499" max="10499" width="35.109375" style="3" customWidth="1"/>
    <col min="10500" max="10511" width="8.44140625" style="3" customWidth="1"/>
    <col min="10512" max="10512" width="15.44140625" style="3" customWidth="1"/>
    <col min="10513" max="10513" width="1.5546875" style="3" customWidth="1"/>
    <col min="10514" max="10525" width="10" style="3" customWidth="1"/>
    <col min="10526" max="10753" width="10.88671875" style="3"/>
    <col min="10754" max="10754" width="1.5546875" style="3" customWidth="1"/>
    <col min="10755" max="10755" width="35.109375" style="3" customWidth="1"/>
    <col min="10756" max="10767" width="8.44140625" style="3" customWidth="1"/>
    <col min="10768" max="10768" width="15.44140625" style="3" customWidth="1"/>
    <col min="10769" max="10769" width="1.5546875" style="3" customWidth="1"/>
    <col min="10770" max="10781" width="10" style="3" customWidth="1"/>
    <col min="10782" max="11009" width="10.88671875" style="3"/>
    <col min="11010" max="11010" width="1.5546875" style="3" customWidth="1"/>
    <col min="11011" max="11011" width="35.109375" style="3" customWidth="1"/>
    <col min="11012" max="11023" width="8.44140625" style="3" customWidth="1"/>
    <col min="11024" max="11024" width="15.44140625" style="3" customWidth="1"/>
    <col min="11025" max="11025" width="1.5546875" style="3" customWidth="1"/>
    <col min="11026" max="11037" width="10" style="3" customWidth="1"/>
    <col min="11038" max="11265" width="10.88671875" style="3"/>
    <col min="11266" max="11266" width="1.5546875" style="3" customWidth="1"/>
    <col min="11267" max="11267" width="35.109375" style="3" customWidth="1"/>
    <col min="11268" max="11279" width="8.44140625" style="3" customWidth="1"/>
    <col min="11280" max="11280" width="15.44140625" style="3" customWidth="1"/>
    <col min="11281" max="11281" width="1.5546875" style="3" customWidth="1"/>
    <col min="11282" max="11293" width="10" style="3" customWidth="1"/>
    <col min="11294" max="11521" width="10.88671875" style="3"/>
    <col min="11522" max="11522" width="1.5546875" style="3" customWidth="1"/>
    <col min="11523" max="11523" width="35.109375" style="3" customWidth="1"/>
    <col min="11524" max="11535" width="8.44140625" style="3" customWidth="1"/>
    <col min="11536" max="11536" width="15.44140625" style="3" customWidth="1"/>
    <col min="11537" max="11537" width="1.5546875" style="3" customWidth="1"/>
    <col min="11538" max="11549" width="10" style="3" customWidth="1"/>
    <col min="11550" max="11777" width="10.88671875" style="3"/>
    <col min="11778" max="11778" width="1.5546875" style="3" customWidth="1"/>
    <col min="11779" max="11779" width="35.109375" style="3" customWidth="1"/>
    <col min="11780" max="11791" width="8.44140625" style="3" customWidth="1"/>
    <col min="11792" max="11792" width="15.44140625" style="3" customWidth="1"/>
    <col min="11793" max="11793" width="1.5546875" style="3" customWidth="1"/>
    <col min="11794" max="11805" width="10" style="3" customWidth="1"/>
    <col min="11806" max="12033" width="10.88671875" style="3"/>
    <col min="12034" max="12034" width="1.5546875" style="3" customWidth="1"/>
    <col min="12035" max="12035" width="35.109375" style="3" customWidth="1"/>
    <col min="12036" max="12047" width="8.44140625" style="3" customWidth="1"/>
    <col min="12048" max="12048" width="15.44140625" style="3" customWidth="1"/>
    <col min="12049" max="12049" width="1.5546875" style="3" customWidth="1"/>
    <col min="12050" max="12061" width="10" style="3" customWidth="1"/>
    <col min="12062" max="12289" width="10.88671875" style="3"/>
    <col min="12290" max="12290" width="1.5546875" style="3" customWidth="1"/>
    <col min="12291" max="12291" width="35.109375" style="3" customWidth="1"/>
    <col min="12292" max="12303" width="8.44140625" style="3" customWidth="1"/>
    <col min="12304" max="12304" width="15.44140625" style="3" customWidth="1"/>
    <col min="12305" max="12305" width="1.5546875" style="3" customWidth="1"/>
    <col min="12306" max="12317" width="10" style="3" customWidth="1"/>
    <col min="12318" max="12545" width="10.88671875" style="3"/>
    <col min="12546" max="12546" width="1.5546875" style="3" customWidth="1"/>
    <col min="12547" max="12547" width="35.109375" style="3" customWidth="1"/>
    <col min="12548" max="12559" width="8.44140625" style="3" customWidth="1"/>
    <col min="12560" max="12560" width="15.44140625" style="3" customWidth="1"/>
    <col min="12561" max="12561" width="1.5546875" style="3" customWidth="1"/>
    <col min="12562" max="12573" width="10" style="3" customWidth="1"/>
    <col min="12574" max="12801" width="10.88671875" style="3"/>
    <col min="12802" max="12802" width="1.5546875" style="3" customWidth="1"/>
    <col min="12803" max="12803" width="35.109375" style="3" customWidth="1"/>
    <col min="12804" max="12815" width="8.44140625" style="3" customWidth="1"/>
    <col min="12816" max="12816" width="15.44140625" style="3" customWidth="1"/>
    <col min="12817" max="12817" width="1.5546875" style="3" customWidth="1"/>
    <col min="12818" max="12829" width="10" style="3" customWidth="1"/>
    <col min="12830" max="13057" width="10.88671875" style="3"/>
    <col min="13058" max="13058" width="1.5546875" style="3" customWidth="1"/>
    <col min="13059" max="13059" width="35.109375" style="3" customWidth="1"/>
    <col min="13060" max="13071" width="8.44140625" style="3" customWidth="1"/>
    <col min="13072" max="13072" width="15.44140625" style="3" customWidth="1"/>
    <col min="13073" max="13073" width="1.5546875" style="3" customWidth="1"/>
    <col min="13074" max="13085" width="10" style="3" customWidth="1"/>
    <col min="13086" max="13313" width="10.88671875" style="3"/>
    <col min="13314" max="13314" width="1.5546875" style="3" customWidth="1"/>
    <col min="13315" max="13315" width="35.109375" style="3" customWidth="1"/>
    <col min="13316" max="13327" width="8.44140625" style="3" customWidth="1"/>
    <col min="13328" max="13328" width="15.44140625" style="3" customWidth="1"/>
    <col min="13329" max="13329" width="1.5546875" style="3" customWidth="1"/>
    <col min="13330" max="13341" width="10" style="3" customWidth="1"/>
    <col min="13342" max="13569" width="10.88671875" style="3"/>
    <col min="13570" max="13570" width="1.5546875" style="3" customWidth="1"/>
    <col min="13571" max="13571" width="35.109375" style="3" customWidth="1"/>
    <col min="13572" max="13583" width="8.44140625" style="3" customWidth="1"/>
    <col min="13584" max="13584" width="15.44140625" style="3" customWidth="1"/>
    <col min="13585" max="13585" width="1.5546875" style="3" customWidth="1"/>
    <col min="13586" max="13597" width="10" style="3" customWidth="1"/>
    <col min="13598" max="13825" width="10.88671875" style="3"/>
    <col min="13826" max="13826" width="1.5546875" style="3" customWidth="1"/>
    <col min="13827" max="13827" width="35.109375" style="3" customWidth="1"/>
    <col min="13828" max="13839" width="8.44140625" style="3" customWidth="1"/>
    <col min="13840" max="13840" width="15.44140625" style="3" customWidth="1"/>
    <col min="13841" max="13841" width="1.5546875" style="3" customWidth="1"/>
    <col min="13842" max="13853" width="10" style="3" customWidth="1"/>
    <col min="13854" max="14081" width="10.88671875" style="3"/>
    <col min="14082" max="14082" width="1.5546875" style="3" customWidth="1"/>
    <col min="14083" max="14083" width="35.109375" style="3" customWidth="1"/>
    <col min="14084" max="14095" width="8.44140625" style="3" customWidth="1"/>
    <col min="14096" max="14096" width="15.44140625" style="3" customWidth="1"/>
    <col min="14097" max="14097" width="1.5546875" style="3" customWidth="1"/>
    <col min="14098" max="14109" width="10" style="3" customWidth="1"/>
    <col min="14110" max="14337" width="10.88671875" style="3"/>
    <col min="14338" max="14338" width="1.5546875" style="3" customWidth="1"/>
    <col min="14339" max="14339" width="35.109375" style="3" customWidth="1"/>
    <col min="14340" max="14351" width="8.44140625" style="3" customWidth="1"/>
    <col min="14352" max="14352" width="15.44140625" style="3" customWidth="1"/>
    <col min="14353" max="14353" width="1.5546875" style="3" customWidth="1"/>
    <col min="14354" max="14365" width="10" style="3" customWidth="1"/>
    <col min="14366" max="14593" width="10.88671875" style="3"/>
    <col min="14594" max="14594" width="1.5546875" style="3" customWidth="1"/>
    <col min="14595" max="14595" width="35.109375" style="3" customWidth="1"/>
    <col min="14596" max="14607" width="8.44140625" style="3" customWidth="1"/>
    <col min="14608" max="14608" width="15.44140625" style="3" customWidth="1"/>
    <col min="14609" max="14609" width="1.5546875" style="3" customWidth="1"/>
    <col min="14610" max="14621" width="10" style="3" customWidth="1"/>
    <col min="14622" max="14849" width="10.88671875" style="3"/>
    <col min="14850" max="14850" width="1.5546875" style="3" customWidth="1"/>
    <col min="14851" max="14851" width="35.109375" style="3" customWidth="1"/>
    <col min="14852" max="14863" width="8.44140625" style="3" customWidth="1"/>
    <col min="14864" max="14864" width="15.44140625" style="3" customWidth="1"/>
    <col min="14865" max="14865" width="1.5546875" style="3" customWidth="1"/>
    <col min="14866" max="14877" width="10" style="3" customWidth="1"/>
    <col min="14878" max="15105" width="10.88671875" style="3"/>
    <col min="15106" max="15106" width="1.5546875" style="3" customWidth="1"/>
    <col min="15107" max="15107" width="35.109375" style="3" customWidth="1"/>
    <col min="15108" max="15119" width="8.44140625" style="3" customWidth="1"/>
    <col min="15120" max="15120" width="15.44140625" style="3" customWidth="1"/>
    <col min="15121" max="15121" width="1.5546875" style="3" customWidth="1"/>
    <col min="15122" max="15133" width="10" style="3" customWidth="1"/>
    <col min="15134" max="15361" width="10.88671875" style="3"/>
    <col min="15362" max="15362" width="1.5546875" style="3" customWidth="1"/>
    <col min="15363" max="15363" width="35.109375" style="3" customWidth="1"/>
    <col min="15364" max="15375" width="8.44140625" style="3" customWidth="1"/>
    <col min="15376" max="15376" width="15.44140625" style="3" customWidth="1"/>
    <col min="15377" max="15377" width="1.5546875" style="3" customWidth="1"/>
    <col min="15378" max="15389" width="10" style="3" customWidth="1"/>
    <col min="15390" max="15617" width="10.88671875" style="3"/>
    <col min="15618" max="15618" width="1.5546875" style="3" customWidth="1"/>
    <col min="15619" max="15619" width="35.109375" style="3" customWidth="1"/>
    <col min="15620" max="15631" width="8.44140625" style="3" customWidth="1"/>
    <col min="15632" max="15632" width="15.44140625" style="3" customWidth="1"/>
    <col min="15633" max="15633" width="1.5546875" style="3" customWidth="1"/>
    <col min="15634" max="15645" width="10" style="3" customWidth="1"/>
    <col min="15646" max="15873" width="10.88671875" style="3"/>
    <col min="15874" max="15874" width="1.5546875" style="3" customWidth="1"/>
    <col min="15875" max="15875" width="35.109375" style="3" customWidth="1"/>
    <col min="15876" max="15887" width="8.44140625" style="3" customWidth="1"/>
    <col min="15888" max="15888" width="15.44140625" style="3" customWidth="1"/>
    <col min="15889" max="15889" width="1.5546875" style="3" customWidth="1"/>
    <col min="15890" max="15901" width="10" style="3" customWidth="1"/>
    <col min="15902" max="16129" width="10.88671875" style="3"/>
    <col min="16130" max="16130" width="1.5546875" style="3" customWidth="1"/>
    <col min="16131" max="16131" width="35.109375" style="3" customWidth="1"/>
    <col min="16132" max="16143" width="8.44140625" style="3" customWidth="1"/>
    <col min="16144" max="16144" width="15.44140625" style="3" customWidth="1"/>
    <col min="16145" max="16145" width="1.5546875" style="3" customWidth="1"/>
    <col min="16146" max="16157" width="10" style="3" customWidth="1"/>
    <col min="16158" max="16384" width="10.88671875" style="3"/>
  </cols>
  <sheetData>
    <row r="1" spans="1:31" ht="24"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31" ht="24"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4" spans="1:31" ht="24"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31" s="21" customFormat="1" ht="24.6">
      <c r="B5" s="43" t="s">
        <v>56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31" ht="24">
      <c r="C6" s="1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31" s="21" customFormat="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31" s="21" customFormat="1" ht="16.5" customHeight="1">
      <c r="A8" s="21" t="s">
        <v>383</v>
      </c>
      <c r="C8" s="18" t="s">
        <v>4</v>
      </c>
      <c r="D8" s="19">
        <v>0.61484242802071276</v>
      </c>
      <c r="E8" s="19">
        <v>0.63581955256233724</v>
      </c>
      <c r="F8" s="19">
        <v>0.69656286983189752</v>
      </c>
      <c r="G8" s="19">
        <v>0.79617442226387725</v>
      </c>
      <c r="H8" s="19">
        <v>0.770252977655281</v>
      </c>
      <c r="I8" s="19">
        <v>0.83687789840866378</v>
      </c>
      <c r="J8" s="19">
        <v>0.71929105217908873</v>
      </c>
      <c r="K8" s="19">
        <v>0.61459400101175865</v>
      </c>
      <c r="L8" s="19">
        <v>0.75325006048104715</v>
      </c>
      <c r="M8" s="19">
        <v>0.77808388157894737</v>
      </c>
      <c r="N8" s="19">
        <v>0.67872636920568985</v>
      </c>
      <c r="O8" s="19">
        <v>0.70089404942071198</v>
      </c>
      <c r="P8" s="19">
        <v>0.71525364516258527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31" s="21" customFormat="1" ht="16.5" customHeight="1">
      <c r="A9" s="21" t="s">
        <v>384</v>
      </c>
      <c r="C9" s="18" t="s">
        <v>5</v>
      </c>
      <c r="D9" s="20">
        <v>65.541825553920248</v>
      </c>
      <c r="E9" s="20">
        <v>64.897547416404009</v>
      </c>
      <c r="F9" s="20">
        <v>67.673369334374655</v>
      </c>
      <c r="G9" s="20">
        <v>68.24560921120468</v>
      </c>
      <c r="H9" s="20">
        <v>71.661605992911348</v>
      </c>
      <c r="I9" s="20">
        <v>89.156902787650651</v>
      </c>
      <c r="J9" s="20">
        <v>68.360377744474278</v>
      </c>
      <c r="K9" s="20">
        <v>61.244104276665794</v>
      </c>
      <c r="L9" s="20">
        <v>79.378324122477096</v>
      </c>
      <c r="M9" s="20">
        <v>77.778132514004128</v>
      </c>
      <c r="N9" s="20">
        <v>74.206803130689735</v>
      </c>
      <c r="O9" s="20">
        <v>72.768428169568338</v>
      </c>
      <c r="P9" s="46">
        <v>72.196055762940844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2"/>
      <c r="AD9" s="22"/>
      <c r="AE9" s="22"/>
    </row>
    <row r="10" spans="1:31" s="21" customFormat="1" ht="16.5" customHeight="1">
      <c r="A10" s="21" t="s">
        <v>385</v>
      </c>
      <c r="C10" s="18" t="s">
        <v>6</v>
      </c>
      <c r="D10" s="20">
        <v>40.297895160482319</v>
      </c>
      <c r="E10" s="20">
        <v>41.263129560691063</v>
      </c>
      <c r="F10" s="20">
        <v>47.138756354745937</v>
      </c>
      <c r="G10" s="20">
        <v>54.335408485777222</v>
      </c>
      <c r="H10" s="20">
        <v>55.19756539959949</v>
      </c>
      <c r="I10" s="20">
        <v>74.613441433554613</v>
      </c>
      <c r="J10" s="20">
        <v>49.171008035182858</v>
      </c>
      <c r="K10" s="20">
        <v>37.640259085777387</v>
      </c>
      <c r="L10" s="20">
        <v>59.791727446140037</v>
      </c>
      <c r="M10" s="20">
        <v>60.517911248458056</v>
      </c>
      <c r="N10" s="20">
        <v>50.366114059254464</v>
      </c>
      <c r="O10" s="20">
        <v>51.002958289748953</v>
      </c>
      <c r="P10" s="46">
        <v>51.638492050804707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2"/>
    </row>
    <row r="11" spans="1:31" s="21" customFormat="1" ht="6" customHeight="1"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31" s="21" customFormat="1" ht="6" customHeight="1">
      <c r="D12" s="23"/>
      <c r="E12" s="23"/>
      <c r="F12" s="23"/>
      <c r="G12" s="23"/>
      <c r="H12" s="23"/>
      <c r="I12" s="23"/>
      <c r="J12" s="23"/>
      <c r="K12" s="22"/>
      <c r="L12" s="22"/>
      <c r="M12" s="22"/>
      <c r="N12" s="22"/>
      <c r="O12" s="22"/>
      <c r="P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31" s="21" customFormat="1" ht="16.5" customHeight="1">
      <c r="C13" s="24" t="s">
        <v>64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1" s="21" customFormat="1" ht="16.5" customHeight="1">
      <c r="A14" s="21" t="s">
        <v>386</v>
      </c>
      <c r="C14" s="25" t="s">
        <v>7</v>
      </c>
      <c r="D14" s="26">
        <v>3.4971358758511317</v>
      </c>
      <c r="E14" s="26">
        <v>3.7372023080325056</v>
      </c>
      <c r="F14" s="26">
        <v>-2.0463243839377476</v>
      </c>
      <c r="G14" s="26">
        <v>8.9025762637557122</v>
      </c>
      <c r="H14" s="26">
        <v>9.452515590057974</v>
      </c>
      <c r="I14" s="26">
        <v>8.5676983425819753</v>
      </c>
      <c r="J14" s="26">
        <v>0.21587179144202384</v>
      </c>
      <c r="K14" s="26">
        <v>-1.1418606195758074</v>
      </c>
      <c r="L14" s="26">
        <v>-1.262870429211338</v>
      </c>
      <c r="M14" s="26">
        <v>-2.9904415037889764</v>
      </c>
      <c r="N14" s="26">
        <v>-0.77136144075834467</v>
      </c>
      <c r="O14" s="26">
        <v>3.4961172758923631</v>
      </c>
      <c r="P14" s="26">
        <v>2.2652082452814359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31" s="21" customFormat="1" ht="16.5" customHeight="1">
      <c r="A15" s="21" t="s">
        <v>387</v>
      </c>
      <c r="C15" s="25" t="s">
        <v>8</v>
      </c>
      <c r="D15" s="47">
        <v>-4.359190682898717E-2</v>
      </c>
      <c r="E15" s="47">
        <v>-5.303111594688914E-2</v>
      </c>
      <c r="F15" s="47">
        <v>-7.8212387028020802E-2</v>
      </c>
      <c r="G15" s="47">
        <v>-5.977842223902341E-2</v>
      </c>
      <c r="H15" s="47">
        <v>-5.889087218549105E-2</v>
      </c>
      <c r="I15" s="47">
        <v>1.2826987070678975E-2</v>
      </c>
      <c r="J15" s="47">
        <v>-0.38007538498901694</v>
      </c>
      <c r="K15" s="47">
        <v>-0.45407357270890758</v>
      </c>
      <c r="L15" s="47">
        <v>-6.6862853763519747E-2</v>
      </c>
      <c r="M15" s="47">
        <v>-9.6725259875857228E-3</v>
      </c>
      <c r="N15" s="47">
        <v>6.0132217272413246E-2</v>
      </c>
      <c r="O15" s="47">
        <v>4.1886766346296067E-2</v>
      </c>
      <c r="P15" s="47">
        <v>-0.11245563891972321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31" s="21" customFormat="1" ht="16.5" customHeight="1">
      <c r="A16" s="21" t="s">
        <v>388</v>
      </c>
      <c r="C16" s="25" t="s">
        <v>9</v>
      </c>
      <c r="D16" s="47">
        <v>1.4087967747930863E-2</v>
      </c>
      <c r="E16" s="47">
        <v>6.1054687121109286E-3</v>
      </c>
      <c r="F16" s="47">
        <v>-0.10451932945691411</v>
      </c>
      <c r="G16" s="47">
        <v>5.8589818821760176E-2</v>
      </c>
      <c r="H16" s="47">
        <v>7.275752849027417E-2</v>
      </c>
      <c r="I16" s="47">
        <v>0.12834330135320249</v>
      </c>
      <c r="J16" s="47">
        <v>-0.37820928258633224</v>
      </c>
      <c r="K16" s="47">
        <v>-0.46403138955368517</v>
      </c>
      <c r="L16" s="47">
        <v>-8.2249509753776096E-2</v>
      </c>
      <c r="M16" s="47">
        <v>-4.6325487336525084E-2</v>
      </c>
      <c r="N16" s="47">
        <v>4.8219375159033628E-2</v>
      </c>
      <c r="O16" s="47">
        <v>9.6585347104261254E-2</v>
      </c>
      <c r="P16" s="47">
        <v>-8.3427797906685308E-2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spans="1:31" s="21" customFormat="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599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spans="1:31" ht="13.5" customHeight="1">
      <c r="C18" s="30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31">
      <c r="D19" s="13"/>
      <c r="P19" s="14"/>
    </row>
    <row r="20" spans="1:31" s="21" customFormat="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31" s="21" customFormat="1" ht="16.5" customHeight="1">
      <c r="A21" s="21" t="s">
        <v>389</v>
      </c>
      <c r="C21" s="18" t="s">
        <v>4</v>
      </c>
      <c r="D21" s="19">
        <v>0.54061748936956922</v>
      </c>
      <c r="E21" s="19">
        <v>0.54448536934724778</v>
      </c>
      <c r="F21" s="19">
        <v>0.63078603024189817</v>
      </c>
      <c r="G21" s="19">
        <v>0.74538674825509132</v>
      </c>
      <c r="H21" s="19">
        <v>0.72243940578577015</v>
      </c>
      <c r="I21" s="19">
        <v>0.83441078862053752</v>
      </c>
      <c r="J21" s="19">
        <v>0.66581310769687518</v>
      </c>
      <c r="K21" s="19">
        <v>0.53463882151097442</v>
      </c>
      <c r="L21" s="19">
        <v>0.73888590790754982</v>
      </c>
      <c r="M21" s="19">
        <v>0.77429001281598842</v>
      </c>
      <c r="N21" s="19">
        <v>0.6386096473449534</v>
      </c>
      <c r="O21" s="19">
        <v>0.64186166869986327</v>
      </c>
      <c r="P21" s="19">
        <v>0.66818347695814184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1:31" s="21" customFormat="1" ht="16.5" customHeight="1">
      <c r="A22" s="21" t="s">
        <v>390</v>
      </c>
      <c r="C22" s="18" t="s">
        <v>5</v>
      </c>
      <c r="D22" s="20">
        <v>79.011427537873601</v>
      </c>
      <c r="E22" s="20">
        <v>75.029831453878387</v>
      </c>
      <c r="F22" s="20">
        <v>74.514813537937911</v>
      </c>
      <c r="G22" s="20">
        <v>75.19987934517701</v>
      </c>
      <c r="H22" s="20">
        <v>77.450382169913425</v>
      </c>
      <c r="I22" s="20">
        <v>96.44594778088144</v>
      </c>
      <c r="J22" s="20">
        <v>72.324220709547959</v>
      </c>
      <c r="K22" s="20">
        <v>61.904605718158678</v>
      </c>
      <c r="L22" s="20">
        <v>85.665999655392682</v>
      </c>
      <c r="M22" s="20">
        <v>84.271359701465684</v>
      </c>
      <c r="N22" s="20">
        <v>81.229005502396134</v>
      </c>
      <c r="O22" s="20">
        <v>75.601230661104069</v>
      </c>
      <c r="P22" s="46">
        <v>79.028877149506542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2"/>
      <c r="AD22" s="22"/>
      <c r="AE22" s="22"/>
    </row>
    <row r="23" spans="1:31" s="21" customFormat="1" ht="16.5" customHeight="1">
      <c r="A23" s="21" t="s">
        <v>391</v>
      </c>
      <c r="C23" s="18" t="s">
        <v>6</v>
      </c>
      <c r="D23" s="20">
        <v>42.714959587030876</v>
      </c>
      <c r="E23" s="20">
        <v>40.852645491226724</v>
      </c>
      <c r="F23" s="20">
        <v>47.002903425811105</v>
      </c>
      <c r="G23" s="20">
        <v>56.052993534276702</v>
      </c>
      <c r="H23" s="20">
        <v>55.953208072713061</v>
      </c>
      <c r="I23" s="20">
        <v>80.475539347100465</v>
      </c>
      <c r="J23" s="20">
        <v>48.154414152378834</v>
      </c>
      <c r="K23" s="20">
        <v>33.096605447257886</v>
      </c>
      <c r="L23" s="20">
        <v>63.297399932182671</v>
      </c>
      <c r="M23" s="20">
        <v>65.250472183268627</v>
      </c>
      <c r="N23" s="20">
        <v>51.873626558066476</v>
      </c>
      <c r="O23" s="20">
        <v>48.525532067899526</v>
      </c>
      <c r="P23" s="46">
        <v>52.805789913855129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2"/>
    </row>
    <row r="24" spans="1:31" s="21" customFormat="1" ht="6" customHeight="1"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 s="21" customFormat="1" ht="6" customHeight="1">
      <c r="D25" s="23"/>
      <c r="E25" s="23"/>
      <c r="F25" s="23"/>
      <c r="G25" s="23"/>
      <c r="H25" s="23"/>
      <c r="I25" s="23"/>
      <c r="J25" s="23"/>
      <c r="K25" s="22"/>
      <c r="L25" s="22"/>
      <c r="M25" s="22"/>
      <c r="N25" s="22"/>
      <c r="O25" s="22"/>
      <c r="P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31" s="21" customFormat="1" ht="16.5" customHeight="1">
      <c r="C26" s="24" t="s">
        <v>64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1:31" s="21" customFormat="1" ht="16.5" customHeight="1">
      <c r="A27" s="21" t="s">
        <v>392</v>
      </c>
      <c r="C27" s="25" t="s">
        <v>7</v>
      </c>
      <c r="D27" s="26">
        <v>-1.6738382779245997</v>
      </c>
      <c r="E27" s="26">
        <v>-3.0496876371997828</v>
      </c>
      <c r="F27" s="26">
        <v>-5.2206514232893353</v>
      </c>
      <c r="G27" s="26">
        <v>8.6500401954557322</v>
      </c>
      <c r="H27" s="26">
        <v>4.9006173335781273</v>
      </c>
      <c r="I27" s="26">
        <v>16.434440358734502</v>
      </c>
      <c r="J27" s="26">
        <v>4.8370131392158289</v>
      </c>
      <c r="K27" s="26">
        <v>-1.3692912452264672</v>
      </c>
      <c r="L27" s="26">
        <v>3.079900386409784</v>
      </c>
      <c r="M27" s="26">
        <v>3.4569041383198829</v>
      </c>
      <c r="N27" s="26">
        <v>-1.3983792777090831</v>
      </c>
      <c r="O27" s="26">
        <v>4.2099175270229434</v>
      </c>
      <c r="P27" s="26">
        <v>2.8113293407253215</v>
      </c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spans="1:31" s="21" customFormat="1" ht="16.5" customHeight="1">
      <c r="A28" s="21" t="s">
        <v>393</v>
      </c>
      <c r="C28" s="25" t="s">
        <v>8</v>
      </c>
      <c r="D28" s="47">
        <v>6.3304621651567583E-3</v>
      </c>
      <c r="E28" s="47">
        <v>-2.1864706496753539E-2</v>
      </c>
      <c r="F28" s="47">
        <v>-8.9486836287848814E-2</v>
      </c>
      <c r="G28" s="47">
        <v>-8.0883252186534915E-2</v>
      </c>
      <c r="H28" s="47">
        <v>-8.0654487230458982E-2</v>
      </c>
      <c r="I28" s="47">
        <v>5.7945817762261598E-4</v>
      </c>
      <c r="J28" s="47">
        <v>-0.37459693633762203</v>
      </c>
      <c r="K28" s="47">
        <v>-0.47382382399618161</v>
      </c>
      <c r="L28" s="47">
        <v>-0.14331134113312627</v>
      </c>
      <c r="M28" s="47">
        <v>-5.9548324195010216E-2</v>
      </c>
      <c r="N28" s="47">
        <v>-2.8341811888489277E-3</v>
      </c>
      <c r="O28" s="47">
        <v>-1.7739529166236556E-2</v>
      </c>
      <c r="P28" s="47">
        <v>-0.12203701326442995</v>
      </c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31" s="21" customFormat="1" ht="16.5" customHeight="1">
      <c r="A29" s="21" t="s">
        <v>394</v>
      </c>
      <c r="C29" s="25" t="s">
        <v>9</v>
      </c>
      <c r="D29" s="47">
        <v>-2.389142176906045E-2</v>
      </c>
      <c r="E29" s="47">
        <v>-7.3744692953973567E-2</v>
      </c>
      <c r="F29" s="47">
        <v>-0.15908454833480601</v>
      </c>
      <c r="G29" s="47">
        <v>3.9780908750208122E-2</v>
      </c>
      <c r="H29" s="47">
        <v>-1.3753117676198579E-2</v>
      </c>
      <c r="I29" s="47">
        <v>0.2459874326245195</v>
      </c>
      <c r="J29" s="47">
        <v>-0.32560321623175359</v>
      </c>
      <c r="K29" s="47">
        <v>-0.48696346897060627</v>
      </c>
      <c r="L29" s="47">
        <v>-0.10604874361282179</v>
      </c>
      <c r="M29" s="47">
        <v>-1.5598626734316889E-2</v>
      </c>
      <c r="N29" s="47">
        <v>-2.4201481742843867E-2</v>
      </c>
      <c r="O29" s="47">
        <v>5.1208356331208904E-2</v>
      </c>
      <c r="P29" s="47">
        <v>-8.3474943539707191E-2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31" s="21" customFormat="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P17</f>
        <v>Source : MKG_destination - Décembre 2025</v>
      </c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31">
      <c r="P31" s="14"/>
    </row>
    <row r="32" spans="1:31">
      <c r="P32" s="14"/>
    </row>
    <row r="33" spans="1:31" s="21" customFormat="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31" s="21" customFormat="1" ht="16.5" customHeight="1">
      <c r="A34" s="21" t="s">
        <v>395</v>
      </c>
      <c r="C34" s="18" t="s">
        <v>4</v>
      </c>
      <c r="D34" s="19">
        <v>0.61101094655505472</v>
      </c>
      <c r="E34" s="19">
        <v>0.60980420112156641</v>
      </c>
      <c r="F34" s="19">
        <v>0.62853340773969224</v>
      </c>
      <c r="G34" s="19">
        <v>0.75605420504651755</v>
      </c>
      <c r="H34" s="19">
        <v>0.75009658725048289</v>
      </c>
      <c r="I34" s="19">
        <v>0.85371479263694827</v>
      </c>
      <c r="J34" s="19">
        <v>0.75605264952601792</v>
      </c>
      <c r="K34" s="19">
        <v>0.62664116724326879</v>
      </c>
      <c r="L34" s="19">
        <v>0.76478029294274297</v>
      </c>
      <c r="M34" s="19">
        <v>0.76637476543651151</v>
      </c>
      <c r="N34" s="19">
        <v>0.63370036703370036</v>
      </c>
      <c r="O34" s="19">
        <v>0.64432369743567719</v>
      </c>
      <c r="P34" s="19">
        <v>0.69961392952599843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31" s="21" customFormat="1" ht="16.5" customHeight="1">
      <c r="A35" s="21" t="s">
        <v>396</v>
      </c>
      <c r="C35" s="18" t="s">
        <v>5</v>
      </c>
      <c r="D35" s="20">
        <v>118.57159852855939</v>
      </c>
      <c r="E35" s="20">
        <v>113.06675375297121</v>
      </c>
      <c r="F35" s="20">
        <v>117.01902569449187</v>
      </c>
      <c r="G35" s="20">
        <v>114.98129866412214</v>
      </c>
      <c r="H35" s="20">
        <v>112.73805378501731</v>
      </c>
      <c r="I35" s="20">
        <v>136.67953081973815</v>
      </c>
      <c r="J35" s="20">
        <v>107.66502044620843</v>
      </c>
      <c r="K35" s="20">
        <v>96.012931801231048</v>
      </c>
      <c r="L35" s="20">
        <v>124.03058167203505</v>
      </c>
      <c r="M35" s="20">
        <v>122.29516064974057</v>
      </c>
      <c r="N35" s="20">
        <v>115.7510637702717</v>
      </c>
      <c r="O35" s="20">
        <v>117.78530611479617</v>
      </c>
      <c r="P35" s="46">
        <v>116.93744848394067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2"/>
      <c r="AD35" s="22"/>
      <c r="AE35" s="22"/>
    </row>
    <row r="36" spans="1:31" s="21" customFormat="1" ht="16.5" customHeight="1">
      <c r="A36" s="21" t="s">
        <v>397</v>
      </c>
      <c r="C36" s="18" t="s">
        <v>6</v>
      </c>
      <c r="D36" s="20">
        <v>72.448544651481001</v>
      </c>
      <c r="E36" s="20">
        <v>68.948581445739478</v>
      </c>
      <c r="F36" s="20">
        <v>73.550366990137576</v>
      </c>
      <c r="G36" s="20">
        <v>86.932094356719077</v>
      </c>
      <c r="H36" s="20">
        <v>84.564429397402876</v>
      </c>
      <c r="I36" s="20">
        <v>116.68533731148814</v>
      </c>
      <c r="J36" s="20">
        <v>81.400423969628775</v>
      </c>
      <c r="K36" s="20">
        <v>60.16565565437179</v>
      </c>
      <c r="L36" s="20">
        <v>94.856144584997779</v>
      </c>
      <c r="M36" s="20">
        <v>93.723925056965413</v>
      </c>
      <c r="N36" s="20">
        <v>73.351491595762425</v>
      </c>
      <c r="O36" s="20">
        <v>75.89186393947854</v>
      </c>
      <c r="P36" s="46">
        <v>81.811067842593744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2"/>
    </row>
    <row r="37" spans="1:31" s="21" customFormat="1" ht="6" customHeight="1"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31" s="21" customFormat="1" ht="6" customHeight="1">
      <c r="D38" s="23"/>
      <c r="E38" s="23"/>
      <c r="F38" s="23"/>
      <c r="G38" s="23"/>
      <c r="H38" s="23"/>
      <c r="I38" s="23"/>
      <c r="J38" s="23"/>
      <c r="K38" s="22"/>
      <c r="L38" s="22"/>
      <c r="M38" s="22"/>
      <c r="N38" s="22"/>
      <c r="O38" s="22"/>
      <c r="P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31" s="21" customFormat="1" ht="16.5" customHeight="1">
      <c r="C39" s="24" t="s">
        <v>64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31" s="21" customFormat="1" ht="16.5" customHeight="1">
      <c r="A40" s="21" t="s">
        <v>398</v>
      </c>
      <c r="C40" s="25" t="s">
        <v>7</v>
      </c>
      <c r="D40" s="26">
        <v>1.4713367995699889</v>
      </c>
      <c r="E40" s="26">
        <v>3.4683705367607232</v>
      </c>
      <c r="F40" s="26">
        <v>-8.4875336813743161</v>
      </c>
      <c r="G40" s="26">
        <v>1.102792252605711</v>
      </c>
      <c r="H40" s="26">
        <v>6.1202737490465005</v>
      </c>
      <c r="I40" s="26">
        <v>9.565313816810816</v>
      </c>
      <c r="J40" s="26">
        <v>7.8231621116804817</v>
      </c>
      <c r="K40" s="26">
        <v>-0.39916763099445696</v>
      </c>
      <c r="L40" s="26">
        <v>-0.17976622579667367</v>
      </c>
      <c r="M40" s="26">
        <v>1.476844761121876</v>
      </c>
      <c r="N40" s="26">
        <v>-3.1574511184810472</v>
      </c>
      <c r="O40" s="26">
        <v>-1.5803794998483944</v>
      </c>
      <c r="P40" s="26">
        <v>1.3963073061322273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31" s="21" customFormat="1" ht="16.5" customHeight="1">
      <c r="A41" s="21" t="s">
        <v>399</v>
      </c>
      <c r="C41" s="25" t="s">
        <v>8</v>
      </c>
      <c r="D41" s="47">
        <v>-3.3046182986049222E-2</v>
      </c>
      <c r="E41" s="47">
        <v>-3.0753991695145144E-2</v>
      </c>
      <c r="F41" s="47">
        <v>-3.7340717948924906E-3</v>
      </c>
      <c r="G41" s="47">
        <v>-1.8060815710539968E-2</v>
      </c>
      <c r="H41" s="47">
        <v>-6.5915295629134452E-2</v>
      </c>
      <c r="I41" s="47">
        <v>-4.3047905113466789E-2</v>
      </c>
      <c r="J41" s="47">
        <v>-0.35710024301727117</v>
      </c>
      <c r="K41" s="47">
        <v>-0.48183604607807629</v>
      </c>
      <c r="L41" s="47">
        <v>-0.132043280429327</v>
      </c>
      <c r="M41" s="47">
        <v>-4.8827218199153477E-2</v>
      </c>
      <c r="N41" s="47">
        <v>-6.0936142692337159E-2</v>
      </c>
      <c r="O41" s="47">
        <v>6.784444623485042E-3</v>
      </c>
      <c r="P41" s="47">
        <v>-0.12377335022088443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31" s="21" customFormat="1" ht="16.5" customHeight="1">
      <c r="A42" s="21" t="s">
        <v>400</v>
      </c>
      <c r="C42" s="25" t="s">
        <v>9</v>
      </c>
      <c r="D42" s="47">
        <v>-9.1870430932704528E-3</v>
      </c>
      <c r="E42" s="47">
        <v>2.7698181769312047E-2</v>
      </c>
      <c r="F42" s="47">
        <v>-0.12226136327825532</v>
      </c>
      <c r="G42" s="47">
        <v>-3.5260945823003542E-3</v>
      </c>
      <c r="H42" s="47">
        <v>1.7070698476320034E-2</v>
      </c>
      <c r="I42" s="47">
        <v>7.7701469838864057E-2</v>
      </c>
      <c r="J42" s="47">
        <v>-0.2828991071770377</v>
      </c>
      <c r="K42" s="47">
        <v>-0.48511583526235591</v>
      </c>
      <c r="L42" s="47">
        <v>-0.13407868077672203</v>
      </c>
      <c r="M42" s="47">
        <v>-3.0137453272898407E-2</v>
      </c>
      <c r="N42" s="47">
        <v>-0.10550491153749619</v>
      </c>
      <c r="O42" s="47">
        <v>-1.7318497842706781E-2</v>
      </c>
      <c r="P42" s="47">
        <v>-0.10592925856142366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1:31" s="21" customFormat="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P30</f>
        <v>Source : MKG_destination - Décembre 2025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31">
      <c r="P44" s="14"/>
    </row>
    <row r="46" spans="1:31" s="21" customFormat="1" ht="48" customHeight="1">
      <c r="C46" s="15" t="s">
        <v>42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</row>
    <row r="47" spans="1:31" s="21" customFormat="1" ht="16.5" customHeight="1">
      <c r="A47" s="21" t="s">
        <v>401</v>
      </c>
      <c r="C47" s="18" t="s">
        <v>4</v>
      </c>
      <c r="D47" s="19">
        <v>0.59132801318471617</v>
      </c>
      <c r="E47" s="19">
        <v>0.60044620401110183</v>
      </c>
      <c r="F47" s="19">
        <v>0.66325346291937393</v>
      </c>
      <c r="G47" s="19">
        <v>0.7722340235681513</v>
      </c>
      <c r="H47" s="19">
        <v>0.75398346353671841</v>
      </c>
      <c r="I47" s="19">
        <v>0.84268865782782421</v>
      </c>
      <c r="J47" s="19">
        <v>0.71288403306784276</v>
      </c>
      <c r="K47" s="19">
        <v>0.59380825203030463</v>
      </c>
      <c r="L47" s="19">
        <v>0.75578171981713116</v>
      </c>
      <c r="M47" s="19">
        <v>0.77531967862396745</v>
      </c>
      <c r="N47" s="19">
        <v>0.6557070439240239</v>
      </c>
      <c r="O47" s="19">
        <v>0.66748883299362505</v>
      </c>
      <c r="P47" s="19">
        <v>0.69829514026352357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8" spans="1:31" s="21" customFormat="1" ht="16.5" customHeight="1">
      <c r="A48" s="21" t="s">
        <v>402</v>
      </c>
      <c r="C48" s="18" t="s">
        <v>5</v>
      </c>
      <c r="D48" s="20">
        <v>85.19095404123577</v>
      </c>
      <c r="E48" s="20">
        <v>82.155991441545765</v>
      </c>
      <c r="F48" s="20">
        <v>84.408837365179238</v>
      </c>
      <c r="G48" s="20">
        <v>84.062837906466186</v>
      </c>
      <c r="H48" s="20">
        <v>85.905487358288994</v>
      </c>
      <c r="I48" s="20">
        <v>106.35125505135545</v>
      </c>
      <c r="J48" s="20">
        <v>81.528257148689605</v>
      </c>
      <c r="K48" s="20">
        <v>71.700138930639952</v>
      </c>
      <c r="L48" s="20">
        <v>95.288994617463715</v>
      </c>
      <c r="M48" s="20">
        <v>93.116305792983283</v>
      </c>
      <c r="N48" s="20">
        <v>88.741352081829604</v>
      </c>
      <c r="O48" s="20">
        <v>86.593003443177295</v>
      </c>
      <c r="P48" s="46">
        <v>87.710752179089937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2"/>
      <c r="AD48" s="22"/>
      <c r="AE48" s="22"/>
    </row>
    <row r="49" spans="1:31" s="21" customFormat="1" ht="16.5" customHeight="1">
      <c r="A49" s="21" t="s">
        <v>403</v>
      </c>
      <c r="C49" s="18" t="s">
        <v>6</v>
      </c>
      <c r="D49" s="20">
        <v>50.37579759451441</v>
      </c>
      <c r="E49" s="20">
        <v>49.330253197844726</v>
      </c>
      <c r="F49" s="20">
        <v>55.984453683453374</v>
      </c>
      <c r="G49" s="20">
        <v>64.916183549067696</v>
      </c>
      <c r="H49" s="20">
        <v>64.771316895212522</v>
      </c>
      <c r="I49" s="20">
        <v>89.620996377531327</v>
      </c>
      <c r="J49" s="20">
        <v>58.12019276515003</v>
      </c>
      <c r="K49" s="20">
        <v>42.576134168733304</v>
      </c>
      <c r="L49" s="20">
        <v>72.01768023163207</v>
      </c>
      <c r="M49" s="20">
        <v>72.194904282066872</v>
      </c>
      <c r="N49" s="20">
        <v>58.188329647397516</v>
      </c>
      <c r="O49" s="20">
        <v>57.79986281369937</v>
      </c>
      <c r="P49" s="46">
        <v>61.247991995516756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2"/>
    </row>
    <row r="50" spans="1:31" s="21" customFormat="1" ht="6" customHeight="1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</row>
    <row r="51" spans="1:31" s="21" customFormat="1" ht="6" customHeight="1">
      <c r="D51" s="23"/>
      <c r="E51" s="23"/>
      <c r="F51" s="23"/>
      <c r="G51" s="23"/>
      <c r="H51" s="23"/>
      <c r="I51" s="23"/>
      <c r="J51" s="23"/>
      <c r="K51" s="22"/>
      <c r="L51" s="22"/>
      <c r="M51" s="22"/>
      <c r="N51" s="22"/>
      <c r="O51" s="22"/>
      <c r="P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31" s="21" customFormat="1" ht="16.5" customHeight="1">
      <c r="C52" s="24" t="s">
        <v>64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</row>
    <row r="53" spans="1:31" s="21" customFormat="1" ht="16.5" customHeight="1">
      <c r="A53" s="21" t="s">
        <v>404</v>
      </c>
      <c r="C53" s="25" t="s">
        <v>7</v>
      </c>
      <c r="D53" s="26">
        <v>1.431621204198108</v>
      </c>
      <c r="E53" s="26">
        <v>1.578469956071582</v>
      </c>
      <c r="F53" s="26">
        <v>-4.3759332750276769</v>
      </c>
      <c r="G53" s="26">
        <v>6.7800274694871154</v>
      </c>
      <c r="H53" s="26">
        <v>7.3950543739797929</v>
      </c>
      <c r="I53" s="26">
        <v>11.182591272978504</v>
      </c>
      <c r="J53" s="26">
        <v>3.442094451071509</v>
      </c>
      <c r="K53" s="26">
        <v>-1.030257113534061</v>
      </c>
      <c r="L53" s="26">
        <v>0.47845209375793063</v>
      </c>
      <c r="M53" s="26">
        <v>0.26113408401132743</v>
      </c>
      <c r="N53" s="26">
        <v>-1.5096799795407567</v>
      </c>
      <c r="O53" s="26">
        <v>2.2846440557816594</v>
      </c>
      <c r="P53" s="26">
        <v>2.2590414448340645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spans="1:31" s="21" customFormat="1" ht="16.5" customHeight="1">
      <c r="A54" s="21" t="s">
        <v>405</v>
      </c>
      <c r="C54" s="25" t="s">
        <v>8</v>
      </c>
      <c r="D54" s="47">
        <v>-3.7777680418687898E-2</v>
      </c>
      <c r="E54" s="47">
        <v>-3.4956972327783165E-2</v>
      </c>
      <c r="F54" s="47">
        <v>-5.3054669598570969E-2</v>
      </c>
      <c r="G54" s="47">
        <v>-7.0127267098587964E-2</v>
      </c>
      <c r="H54" s="47">
        <v>-6.684043423149455E-2</v>
      </c>
      <c r="I54" s="47">
        <v>-8.0614392312947647E-3</v>
      </c>
      <c r="J54" s="47">
        <v>-0.3667547256695205</v>
      </c>
      <c r="K54" s="47">
        <v>-0.47798728497015064</v>
      </c>
      <c r="L54" s="47">
        <v>-0.1051671312837632</v>
      </c>
      <c r="M54" s="47">
        <v>-2.9353860747891258E-2</v>
      </c>
      <c r="N54" s="47">
        <v>-2.0895914822366413E-3</v>
      </c>
      <c r="O54" s="47">
        <v>9.1689948407485122E-3</v>
      </c>
      <c r="P54" s="47">
        <v>-0.12024672372573675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spans="1:31" s="21" customFormat="1" ht="16.5" customHeight="1">
      <c r="A55" s="21" t="s">
        <v>406</v>
      </c>
      <c r="C55" s="25" t="s">
        <v>9</v>
      </c>
      <c r="D55" s="47">
        <v>-1.3904028733624174E-2</v>
      </c>
      <c r="E55" s="47">
        <v>-8.9027270268388081E-3</v>
      </c>
      <c r="F55" s="47">
        <v>-0.11166421112760228</v>
      </c>
      <c r="G55" s="47">
        <v>1.9371038203828128E-2</v>
      </c>
      <c r="H55" s="47">
        <v>3.4636502069152142E-2</v>
      </c>
      <c r="I55" s="47">
        <v>0.14371047098551371</v>
      </c>
      <c r="J55" s="47">
        <v>-0.33462784829472192</v>
      </c>
      <c r="K55" s="47">
        <v>-0.48688974611455671</v>
      </c>
      <c r="L55" s="47">
        <v>-9.9466249040268129E-2</v>
      </c>
      <c r="M55" s="47">
        <v>-2.6073596020844692E-2</v>
      </c>
      <c r="N55" s="47">
        <v>-2.4548099721565131E-2</v>
      </c>
      <c r="O55" s="47">
        <v>4.4934435841770703E-2</v>
      </c>
      <c r="P55" s="47">
        <v>-9.083448141924011E-2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</row>
    <row r="56" spans="1:31" s="21" customFormat="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P43</f>
        <v>Source : MKG_destination - Décembre 2025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</row>
    <row r="57" spans="1:31" s="31" customFormat="1"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</row>
    <row r="58" spans="1:31" ht="24">
      <c r="C58" s="7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31" s="21" customFormat="1" ht="24.6">
      <c r="B59" s="43" t="s">
        <v>57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spans="1:31" ht="24">
      <c r="C60" s="11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31" s="21" customFormat="1" ht="48" customHeight="1">
      <c r="C61" s="15" t="s">
        <v>58</v>
      </c>
      <c r="D61" s="16">
        <v>45658</v>
      </c>
      <c r="E61" s="16">
        <v>45689</v>
      </c>
      <c r="F61" s="16">
        <v>45717</v>
      </c>
      <c r="G61" s="16">
        <v>45748</v>
      </c>
      <c r="H61" s="16">
        <v>45778</v>
      </c>
      <c r="I61" s="16">
        <v>45809</v>
      </c>
      <c r="J61" s="16">
        <v>45839</v>
      </c>
      <c r="K61" s="16">
        <v>45870</v>
      </c>
      <c r="L61" s="16">
        <v>45901</v>
      </c>
      <c r="M61" s="16">
        <v>45931</v>
      </c>
      <c r="N61" s="16">
        <v>45962</v>
      </c>
      <c r="O61" s="16">
        <v>45992</v>
      </c>
      <c r="P61" s="17" t="s">
        <v>3</v>
      </c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spans="1:31" s="21" customFormat="1" ht="16.5" customHeight="1">
      <c r="A62" s="21" t="s">
        <v>407</v>
      </c>
      <c r="C62" s="18" t="s">
        <v>4</v>
      </c>
      <c r="D62" s="19">
        <v>0.59007555130817357</v>
      </c>
      <c r="E62" s="19">
        <v>0.56858744565631913</v>
      </c>
      <c r="F62" s="19">
        <v>0.64155042502198389</v>
      </c>
      <c r="G62" s="19">
        <v>0.78017179925862556</v>
      </c>
      <c r="H62" s="19">
        <v>0.74523136060342332</v>
      </c>
      <c r="I62" s="19">
        <v>0.83170327614772055</v>
      </c>
      <c r="J62" s="19">
        <v>0.70864197530864192</v>
      </c>
      <c r="K62" s="19">
        <v>0.57373238413482497</v>
      </c>
      <c r="L62" s="19">
        <v>0.73741822537547219</v>
      </c>
      <c r="M62" s="19">
        <v>0.78195384827967385</v>
      </c>
      <c r="N62" s="19">
        <v>0.66372824256035934</v>
      </c>
      <c r="O62" s="19">
        <v>0.69033381012287387</v>
      </c>
      <c r="P62" s="19">
        <v>0.69377841867519341</v>
      </c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</row>
    <row r="63" spans="1:31" s="21" customFormat="1" ht="16.5" customHeight="1">
      <c r="A63" s="21" t="s">
        <v>408</v>
      </c>
      <c r="C63" s="18" t="s">
        <v>5</v>
      </c>
      <c r="D63" s="20">
        <v>80.564390875668451</v>
      </c>
      <c r="E63" s="20">
        <v>77.419835874358625</v>
      </c>
      <c r="F63" s="20">
        <v>79.243368571610944</v>
      </c>
      <c r="G63" s="20">
        <v>79.807107792048342</v>
      </c>
      <c r="H63" s="20">
        <v>82.890150083787503</v>
      </c>
      <c r="I63" s="20">
        <v>100.47221095456882</v>
      </c>
      <c r="J63" s="20">
        <v>79.31149033892936</v>
      </c>
      <c r="K63" s="20">
        <v>69.259103867276522</v>
      </c>
      <c r="L63" s="20">
        <v>91.832022854920538</v>
      </c>
      <c r="M63" s="20">
        <v>88.384825678675554</v>
      </c>
      <c r="N63" s="20">
        <v>83.303679957808143</v>
      </c>
      <c r="O63" s="20">
        <v>82.455789983430279</v>
      </c>
      <c r="P63" s="46">
        <v>83.615872064063453</v>
      </c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2"/>
      <c r="AD63" s="22"/>
      <c r="AE63" s="22"/>
    </row>
    <row r="64" spans="1:31" s="21" customFormat="1" ht="16.5" customHeight="1">
      <c r="A64" s="21" t="s">
        <v>409</v>
      </c>
      <c r="C64" s="18" t="s">
        <v>6</v>
      </c>
      <c r="D64" s="20">
        <v>47.539077361767248</v>
      </c>
      <c r="E64" s="20">
        <v>44.019946722933035</v>
      </c>
      <c r="F64" s="20">
        <v>50.838616787290725</v>
      </c>
      <c r="G64" s="20">
        <v>62.263254879749432</v>
      </c>
      <c r="H64" s="20">
        <v>61.772339327562918</v>
      </c>
      <c r="I64" s="20">
        <v>83.563067012719785</v>
      </c>
      <c r="J64" s="20">
        <v>56.203451178451175</v>
      </c>
      <c r="K64" s="20">
        <v>39.736190784814035</v>
      </c>
      <c r="L64" s="20">
        <v>67.718607326315308</v>
      </c>
      <c r="M64" s="20">
        <v>69.112854568968501</v>
      </c>
      <c r="N64" s="20">
        <v>55.291005097206629</v>
      </c>
      <c r="O64" s="20">
        <v>56.922019665952917</v>
      </c>
      <c r="P64" s="46">
        <v>58.01088749675322</v>
      </c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2"/>
    </row>
    <row r="65" spans="1:31" s="21" customFormat="1" ht="6" customHeight="1"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31" s="21" customFormat="1" ht="6" customHeight="1">
      <c r="D66" s="23"/>
      <c r="E66" s="23"/>
      <c r="F66" s="23"/>
      <c r="G66" s="23"/>
      <c r="H66" s="23"/>
      <c r="I66" s="23"/>
      <c r="J66" s="23"/>
      <c r="K66" s="22"/>
      <c r="L66" s="22"/>
      <c r="M66" s="22"/>
      <c r="N66" s="22"/>
      <c r="O66" s="22"/>
      <c r="P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spans="1:31" s="21" customFormat="1" ht="16.5" customHeight="1">
      <c r="C67" s="24" t="s">
        <v>64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spans="1:31" s="21" customFormat="1" ht="16.5" customHeight="1">
      <c r="A68" s="21" t="s">
        <v>410</v>
      </c>
      <c r="C68" s="25" t="s">
        <v>7</v>
      </c>
      <c r="D68" s="26">
        <v>4.0930656969265788</v>
      </c>
      <c r="E68" s="26">
        <v>2.5594827934995346</v>
      </c>
      <c r="F68" s="26">
        <v>-3.793565044776448</v>
      </c>
      <c r="G68" s="26">
        <v>12.800949279840134</v>
      </c>
      <c r="H68" s="26">
        <v>7.8128386247981796</v>
      </c>
      <c r="I68" s="26">
        <v>13.761423761423753</v>
      </c>
      <c r="J68" s="26">
        <v>4.969518732959588</v>
      </c>
      <c r="K68" s="26">
        <v>1.3754429154889336</v>
      </c>
      <c r="L68" s="26">
        <v>-0.72880971086280999</v>
      </c>
      <c r="M68" s="26">
        <v>-0.51567040514147733</v>
      </c>
      <c r="N68" s="26">
        <v>-1.2388504191731764</v>
      </c>
      <c r="O68" s="26">
        <v>3.6338661504069392</v>
      </c>
      <c r="P68" s="26">
        <v>3.8175768883412453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spans="1:31" s="21" customFormat="1" ht="16.5" customHeight="1">
      <c r="A69" s="21" t="s">
        <v>411</v>
      </c>
      <c r="C69" s="25" t="s">
        <v>8</v>
      </c>
      <c r="D69" s="47">
        <v>-3.7326451389855242E-3</v>
      </c>
      <c r="E69" s="47">
        <v>-2.548926637783655E-2</v>
      </c>
      <c r="F69" s="47">
        <v>-5.044605690913051E-2</v>
      </c>
      <c r="G69" s="47">
        <v>-5.9936352052744724E-2</v>
      </c>
      <c r="H69" s="47">
        <v>-6.4253677931196629E-2</v>
      </c>
      <c r="I69" s="47">
        <v>2.860266871590178E-2</v>
      </c>
      <c r="J69" s="47">
        <v>-0.32698026366725796</v>
      </c>
      <c r="K69" s="47">
        <v>-0.45891789134121208</v>
      </c>
      <c r="L69" s="47">
        <v>-7.7071313857043799E-2</v>
      </c>
      <c r="M69" s="47">
        <v>-1.1333084713872399E-2</v>
      </c>
      <c r="N69" s="47">
        <v>-5.206377933919315E-3</v>
      </c>
      <c r="O69" s="47">
        <v>2.8705220957832012E-3</v>
      </c>
      <c r="P69" s="47">
        <v>-0.10092758506413579</v>
      </c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</row>
    <row r="70" spans="1:31" s="21" customFormat="1" ht="16.5" customHeight="1">
      <c r="A70" s="21" t="s">
        <v>412</v>
      </c>
      <c r="C70" s="25" t="s">
        <v>9</v>
      </c>
      <c r="D70" s="47">
        <v>7.0524400263548559E-2</v>
      </c>
      <c r="E70" s="47">
        <v>2.0445860056361953E-2</v>
      </c>
      <c r="F70" s="47">
        <v>-0.10345957369310377</v>
      </c>
      <c r="G70" s="47">
        <v>0.12458377365814277</v>
      </c>
      <c r="H70" s="47">
        <v>4.5337124225483194E-2</v>
      </c>
      <c r="I70" s="47">
        <v>0.23253957623771759</v>
      </c>
      <c r="J70" s="47">
        <v>-0.27622374966079699</v>
      </c>
      <c r="K70" s="47">
        <v>-0.44562759042071942</v>
      </c>
      <c r="L70" s="47">
        <v>-8.6103590992158363E-2</v>
      </c>
      <c r="M70" s="47">
        <v>-1.7810272286134743E-2</v>
      </c>
      <c r="N70" s="47">
        <v>-2.3434006544030384E-2</v>
      </c>
      <c r="O70" s="47">
        <v>5.8594134895989747E-2</v>
      </c>
      <c r="P70" s="47">
        <v>-4.8574561883183209E-2</v>
      </c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</row>
    <row r="71" spans="1:31" s="21" customFormat="1"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9" t="str">
        <f>P56</f>
        <v>Source : MKG_destination - Décembre 2025</v>
      </c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</row>
    <row r="72" spans="1:31" ht="12.75" customHeight="1">
      <c r="C72" s="1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4" spans="1:31" s="21" customFormat="1" ht="48" customHeight="1">
      <c r="C74" s="15" t="s">
        <v>59</v>
      </c>
      <c r="D74" s="16">
        <v>45658</v>
      </c>
      <c r="E74" s="16">
        <v>45689</v>
      </c>
      <c r="F74" s="16">
        <v>45717</v>
      </c>
      <c r="G74" s="16">
        <v>45748</v>
      </c>
      <c r="H74" s="16">
        <v>45778</v>
      </c>
      <c r="I74" s="16">
        <v>45809</v>
      </c>
      <c r="J74" s="16">
        <v>45839</v>
      </c>
      <c r="K74" s="16">
        <v>45870</v>
      </c>
      <c r="L74" s="16">
        <v>45901</v>
      </c>
      <c r="M74" s="16">
        <v>45931</v>
      </c>
      <c r="N74" s="16">
        <v>45962</v>
      </c>
      <c r="O74" s="16">
        <v>45992</v>
      </c>
      <c r="P74" s="17" t="s">
        <v>3</v>
      </c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</row>
    <row r="75" spans="1:31" s="21" customFormat="1" ht="16.5" customHeight="1">
      <c r="A75" s="21" t="s">
        <v>413</v>
      </c>
      <c r="C75" s="18" t="s">
        <v>4</v>
      </c>
      <c r="D75" s="19">
        <v>0.60467764689884929</v>
      </c>
      <c r="E75" s="19">
        <v>0.62123264476803253</v>
      </c>
      <c r="F75" s="19">
        <v>0.64620470257877616</v>
      </c>
      <c r="G75" s="19">
        <v>0.76618411755113869</v>
      </c>
      <c r="H75" s="19">
        <v>0.75351106879314445</v>
      </c>
      <c r="I75" s="19">
        <v>0.84237768936044799</v>
      </c>
      <c r="J75" s="19">
        <v>0.74018471695462851</v>
      </c>
      <c r="K75" s="19">
        <v>0.616288990512593</v>
      </c>
      <c r="L75" s="19">
        <v>0.75337772545988013</v>
      </c>
      <c r="M75" s="19">
        <v>0.74067675115334419</v>
      </c>
      <c r="N75" s="19">
        <v>0.63567075977098253</v>
      </c>
      <c r="O75" s="19">
        <v>0.65937483340145364</v>
      </c>
      <c r="P75" s="19">
        <v>0.69786549677235576</v>
      </c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</row>
    <row r="76" spans="1:31" s="21" customFormat="1" ht="16.5" customHeight="1">
      <c r="A76" s="21" t="s">
        <v>414</v>
      </c>
      <c r="C76" s="18" t="s">
        <v>5</v>
      </c>
      <c r="D76" s="20">
        <v>88.405454365776535</v>
      </c>
      <c r="E76" s="20">
        <v>84.946190492413919</v>
      </c>
      <c r="F76" s="20">
        <v>84.162752036922441</v>
      </c>
      <c r="G76" s="20">
        <v>82.282851000874956</v>
      </c>
      <c r="H76" s="20">
        <v>81.427991092582985</v>
      </c>
      <c r="I76" s="20">
        <v>98.60573260616431</v>
      </c>
      <c r="J76" s="20">
        <v>82.60134881686632</v>
      </c>
      <c r="K76" s="20">
        <v>75.653842351766485</v>
      </c>
      <c r="L76" s="20">
        <v>89.89052643277752</v>
      </c>
      <c r="M76" s="20">
        <v>90.870919268636158</v>
      </c>
      <c r="N76" s="20">
        <v>88.286133123606248</v>
      </c>
      <c r="O76" s="20">
        <v>87.744534302991511</v>
      </c>
      <c r="P76" s="46">
        <v>86.404949868230418</v>
      </c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2"/>
      <c r="AD76" s="22"/>
      <c r="AE76" s="22"/>
    </row>
    <row r="77" spans="1:31" s="21" customFormat="1" ht="16.5" customHeight="1">
      <c r="A77" s="21" t="s">
        <v>415</v>
      </c>
      <c r="C77" s="18" t="s">
        <v>6</v>
      </c>
      <c r="D77" s="20">
        <v>53.456802118921352</v>
      </c>
      <c r="E77" s="20">
        <v>52.771346582571397</v>
      </c>
      <c r="F77" s="20">
        <v>54.386366148230756</v>
      </c>
      <c r="G77" s="20">
        <v>63.043813583697208</v>
      </c>
      <c r="H77" s="20">
        <v>61.356892597850852</v>
      </c>
      <c r="I77" s="20">
        <v>83.06326919047487</v>
      </c>
      <c r="J77" s="20">
        <v>61.140255994082736</v>
      </c>
      <c r="K77" s="20">
        <v>46.624630131369017</v>
      </c>
      <c r="L77" s="20">
        <v>67.72152034431717</v>
      </c>
      <c r="M77" s="20">
        <v>67.305977258211257</v>
      </c>
      <c r="N77" s="20">
        <v>56.120913319924888</v>
      </c>
      <c r="O77" s="20">
        <v>57.856537687923158</v>
      </c>
      <c r="P77" s="46">
        <v>60.299033263383116</v>
      </c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2"/>
    </row>
    <row r="78" spans="1:31" s="21" customFormat="1" ht="6" customHeight="1"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</row>
    <row r="79" spans="1:31" s="21" customFormat="1" ht="6" customHeight="1">
      <c r="D79" s="23"/>
      <c r="E79" s="23"/>
      <c r="F79" s="23"/>
      <c r="G79" s="23"/>
      <c r="H79" s="23"/>
      <c r="I79" s="23"/>
      <c r="J79" s="23"/>
      <c r="K79" s="22"/>
      <c r="L79" s="22"/>
      <c r="M79" s="22"/>
      <c r="N79" s="22"/>
      <c r="O79" s="22"/>
      <c r="P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</row>
    <row r="80" spans="1:31" s="21" customFormat="1" ht="16.5" customHeight="1">
      <c r="C80" s="24" t="s">
        <v>64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</row>
    <row r="81" spans="1:31" s="21" customFormat="1" ht="16.5" customHeight="1">
      <c r="A81" s="21" t="s">
        <v>416</v>
      </c>
      <c r="C81" s="25" t="s">
        <v>7</v>
      </c>
      <c r="D81" s="26">
        <v>-1.6360991881725018</v>
      </c>
      <c r="E81" s="26">
        <v>1.3607660623215834</v>
      </c>
      <c r="F81" s="26">
        <v>-4.904727646958551</v>
      </c>
      <c r="G81" s="26">
        <v>5.274089410791527</v>
      </c>
      <c r="H81" s="26">
        <v>9.214198262578055</v>
      </c>
      <c r="I81" s="26">
        <v>7.4203044436723653</v>
      </c>
      <c r="J81" s="26">
        <v>6.8941377700632023</v>
      </c>
      <c r="K81" s="26">
        <v>-2.426900574176083</v>
      </c>
      <c r="L81" s="26">
        <v>2.2253755619445315</v>
      </c>
      <c r="M81" s="26">
        <v>-0.46564236466489772</v>
      </c>
      <c r="N81" s="26">
        <v>-3.4577024638494769</v>
      </c>
      <c r="O81" s="26">
        <v>1.2126356368991953</v>
      </c>
      <c r="P81" s="26">
        <v>1.65250762252932</v>
      </c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</row>
    <row r="82" spans="1:31" s="21" customFormat="1" ht="16.5" customHeight="1">
      <c r="A82" s="21" t="s">
        <v>417</v>
      </c>
      <c r="C82" s="25" t="s">
        <v>8</v>
      </c>
      <c r="D82" s="47">
        <v>-9.180899086364791E-2</v>
      </c>
      <c r="E82" s="47">
        <v>-5.4765047717335813E-2</v>
      </c>
      <c r="F82" s="47">
        <v>-6.6938154033611141E-2</v>
      </c>
      <c r="G82" s="47">
        <v>-9.7250289627905828E-2</v>
      </c>
      <c r="H82" s="47">
        <v>-9.6365866710921066E-2</v>
      </c>
      <c r="I82" s="47">
        <v>-7.0020906559348894E-2</v>
      </c>
      <c r="J82" s="47">
        <v>-0.35096934196399276</v>
      </c>
      <c r="K82" s="47">
        <v>-0.42480364226451173</v>
      </c>
      <c r="L82" s="47">
        <v>-0.12088080462126893</v>
      </c>
      <c r="M82" s="47">
        <v>-3.4672762315319461E-2</v>
      </c>
      <c r="N82" s="47">
        <v>-9.3222258088739851E-3</v>
      </c>
      <c r="O82" s="47">
        <v>1.8541859635137214E-3</v>
      </c>
      <c r="P82" s="47">
        <v>-0.1332436844014927</v>
      </c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</row>
    <row r="83" spans="1:31" s="21" customFormat="1" ht="16.5" customHeight="1">
      <c r="A83" s="21" t="s">
        <v>418</v>
      </c>
      <c r="C83" s="25" t="s">
        <v>9</v>
      </c>
      <c r="D83" s="47">
        <v>-0.11573488661260067</v>
      </c>
      <c r="E83" s="47">
        <v>-3.3596667918129652E-2</v>
      </c>
      <c r="F83" s="47">
        <v>-0.1327619757578955</v>
      </c>
      <c r="G83" s="47">
        <v>-3.0515018598346821E-2</v>
      </c>
      <c r="H83" s="47">
        <v>2.9528497496653205E-2</v>
      </c>
      <c r="I83" s="47">
        <v>1.9811894421283283E-2</v>
      </c>
      <c r="J83" s="47">
        <v>-0.2843093617179635</v>
      </c>
      <c r="K83" s="47">
        <v>-0.44659627273692803</v>
      </c>
      <c r="L83" s="47">
        <v>-9.412240995587251E-2</v>
      </c>
      <c r="M83" s="47">
        <v>-4.0703585480430293E-2</v>
      </c>
      <c r="N83" s="47">
        <v>-6.0429727547497203E-2</v>
      </c>
      <c r="O83" s="47">
        <v>2.0624165839651099E-2</v>
      </c>
      <c r="P83" s="47">
        <v>-0.11222157305732905</v>
      </c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</row>
    <row r="84" spans="1:31" s="21" customFormat="1"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9" t="str">
        <f>P71</f>
        <v>Source : MKG_destination - Décembre 2025</v>
      </c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</row>
    <row r="85" spans="1:31" ht="13.5" customHeight="1"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31">
      <c r="D86" s="13"/>
      <c r="P86" s="14"/>
    </row>
    <row r="87" spans="1:31" s="21" customFormat="1" ht="48" customHeight="1">
      <c r="C87" s="15" t="s">
        <v>60</v>
      </c>
      <c r="D87" s="16">
        <v>45658</v>
      </c>
      <c r="E87" s="16">
        <v>45689</v>
      </c>
      <c r="F87" s="16">
        <v>45717</v>
      </c>
      <c r="G87" s="16">
        <v>45748</v>
      </c>
      <c r="H87" s="16">
        <v>45778</v>
      </c>
      <c r="I87" s="16">
        <v>45809</v>
      </c>
      <c r="J87" s="16">
        <v>45839</v>
      </c>
      <c r="K87" s="16">
        <v>45870</v>
      </c>
      <c r="L87" s="16">
        <v>45901</v>
      </c>
      <c r="M87" s="16">
        <v>45931</v>
      </c>
      <c r="N87" s="16">
        <v>45962</v>
      </c>
      <c r="O87" s="16">
        <v>45992</v>
      </c>
      <c r="P87" s="17" t="s">
        <v>3</v>
      </c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</row>
    <row r="88" spans="1:31" s="21" customFormat="1" ht="16.5" customHeight="1">
      <c r="A88" s="21" t="s">
        <v>419</v>
      </c>
      <c r="C88" s="18" t="s">
        <v>4</v>
      </c>
      <c r="D88" s="19">
        <v>0.56159333677231038</v>
      </c>
      <c r="E88" s="19">
        <v>0.59910574994428345</v>
      </c>
      <c r="F88" s="19">
        <v>0.69284294234592447</v>
      </c>
      <c r="G88" s="19">
        <v>0.79472961998375757</v>
      </c>
      <c r="H88" s="19">
        <v>0.77168208419860296</v>
      </c>
      <c r="I88" s="19">
        <v>0.85970918652937423</v>
      </c>
      <c r="J88" s="19">
        <v>0.72679433031259821</v>
      </c>
      <c r="K88" s="19">
        <v>0.60646801868147082</v>
      </c>
      <c r="L88" s="19">
        <v>0.78064130236912599</v>
      </c>
      <c r="M88" s="19">
        <v>0.82280163876604173</v>
      </c>
      <c r="N88" s="19">
        <v>0.6723320569925243</v>
      </c>
      <c r="O88" s="19">
        <v>0.68053789300059175</v>
      </c>
      <c r="P88" s="19">
        <v>0.71310766347809029</v>
      </c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</row>
    <row r="89" spans="1:31" s="21" customFormat="1" ht="16.5" customHeight="1">
      <c r="A89" s="21" t="s">
        <v>420</v>
      </c>
      <c r="C89" s="18" t="s">
        <v>5</v>
      </c>
      <c r="D89" s="20">
        <v>84.465949394827049</v>
      </c>
      <c r="E89" s="20">
        <v>80.648448670834199</v>
      </c>
      <c r="F89" s="20">
        <v>84.7919935176525</v>
      </c>
      <c r="G89" s="20">
        <v>87.451964783598783</v>
      </c>
      <c r="H89" s="20">
        <v>91.140796504468796</v>
      </c>
      <c r="I89" s="20">
        <v>114.77426249583598</v>
      </c>
      <c r="J89" s="20">
        <v>82.511231469683864</v>
      </c>
      <c r="K89" s="20">
        <v>70.651858712066172</v>
      </c>
      <c r="L89" s="20">
        <v>101.49221573826537</v>
      </c>
      <c r="M89" s="20">
        <v>98.490449356575212</v>
      </c>
      <c r="N89" s="20">
        <v>91.999838220124744</v>
      </c>
      <c r="O89" s="20">
        <v>89.142167003552331</v>
      </c>
      <c r="P89" s="46">
        <v>90.85087692651669</v>
      </c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2"/>
      <c r="AD89" s="22"/>
      <c r="AE89" s="22"/>
    </row>
    <row r="90" spans="1:31" s="21" customFormat="1" ht="16.5" customHeight="1">
      <c r="A90" s="21" t="s">
        <v>421</v>
      </c>
      <c r="C90" s="18" t="s">
        <v>6</v>
      </c>
      <c r="D90" s="20">
        <v>47.435514364282028</v>
      </c>
      <c r="E90" s="20">
        <v>48.316949322783181</v>
      </c>
      <c r="F90" s="20">
        <v>58.747534276146915</v>
      </c>
      <c r="G90" s="20">
        <v>69.500666739302417</v>
      </c>
      <c r="H90" s="20">
        <v>70.331719802089239</v>
      </c>
      <c r="I90" s="20">
        <v>98.672487844804024</v>
      </c>
      <c r="J90" s="20">
        <v>59.968695219276661</v>
      </c>
      <c r="K90" s="20">
        <v>42.848092769269989</v>
      </c>
      <c r="L90" s="20">
        <v>79.229015474247788</v>
      </c>
      <c r="M90" s="20">
        <v>81.038103133393932</v>
      </c>
      <c r="N90" s="20">
        <v>61.854440473515929</v>
      </c>
      <c r="O90" s="20">
        <v>60.66462251010438</v>
      </c>
      <c r="P90" s="46">
        <v>64.786456570003864</v>
      </c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2"/>
    </row>
    <row r="91" spans="1:31" s="21" customFormat="1" ht="6" customHeight="1"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</row>
    <row r="92" spans="1:31" s="21" customFormat="1" ht="6" customHeight="1">
      <c r="D92" s="23"/>
      <c r="E92" s="23"/>
      <c r="F92" s="23"/>
      <c r="G92" s="23"/>
      <c r="H92" s="23"/>
      <c r="I92" s="23"/>
      <c r="J92" s="23"/>
      <c r="K92" s="22"/>
      <c r="L92" s="22"/>
      <c r="M92" s="22"/>
      <c r="N92" s="22"/>
      <c r="O92" s="22"/>
      <c r="P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</row>
    <row r="93" spans="1:31" s="21" customFormat="1" ht="16.5" customHeight="1">
      <c r="C93" s="24" t="s">
        <v>64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</row>
    <row r="94" spans="1:31" s="21" customFormat="1" ht="16.5" customHeight="1">
      <c r="A94" s="21" t="s">
        <v>422</v>
      </c>
      <c r="C94" s="25" t="s">
        <v>7</v>
      </c>
      <c r="D94" s="26">
        <v>2.1614801757553148</v>
      </c>
      <c r="E94" s="26">
        <v>2.9337525997230052</v>
      </c>
      <c r="F94" s="26">
        <v>-2.6746891574558673</v>
      </c>
      <c r="G94" s="26">
        <v>8.5705607086738684</v>
      </c>
      <c r="H94" s="26">
        <v>7.1917722453254784</v>
      </c>
      <c r="I94" s="26">
        <v>14.053341949869303</v>
      </c>
      <c r="J94" s="26">
        <v>3.0522359100076613</v>
      </c>
      <c r="K94" s="26">
        <v>0.24912615806026439</v>
      </c>
      <c r="L94" s="26">
        <v>-1.0076326336022179</v>
      </c>
      <c r="M94" s="26">
        <v>2.5848792910271978</v>
      </c>
      <c r="N94" s="26">
        <v>0.41068393570286021</v>
      </c>
      <c r="O94" s="26">
        <v>3.9310948535178247</v>
      </c>
      <c r="P94" s="26">
        <v>3.3379422726325547</v>
      </c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</row>
    <row r="95" spans="1:31" s="21" customFormat="1" ht="16.5" customHeight="1">
      <c r="A95" s="21" t="s">
        <v>423</v>
      </c>
      <c r="C95" s="25" t="s">
        <v>8</v>
      </c>
      <c r="D95" s="47">
        <v>-5.6366075497581436E-3</v>
      </c>
      <c r="E95" s="47">
        <v>-2.7168175732473765E-2</v>
      </c>
      <c r="F95" s="47">
        <v>-6.1395373208995574E-2</v>
      </c>
      <c r="G95" s="47">
        <v>-3.2878518219787156E-2</v>
      </c>
      <c r="H95" s="47">
        <v>-6.4677777328429831E-2</v>
      </c>
      <c r="I95" s="47">
        <v>5.6310686495708584E-3</v>
      </c>
      <c r="J95" s="47">
        <v>-0.4041224395922669</v>
      </c>
      <c r="K95" s="47">
        <v>-0.53615218852659052</v>
      </c>
      <c r="L95" s="47">
        <v>-0.10627913855442295</v>
      </c>
      <c r="M95" s="47">
        <v>-3.2913412691947919E-2</v>
      </c>
      <c r="N95" s="47">
        <v>8.2002234314151323E-3</v>
      </c>
      <c r="O95" s="47">
        <v>1.8446327092374259E-2</v>
      </c>
      <c r="P95" s="47">
        <v>-0.1267455056695973</v>
      </c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</row>
    <row r="96" spans="1:31" s="21" customFormat="1" ht="16.5" customHeight="1">
      <c r="A96" s="21" t="s">
        <v>424</v>
      </c>
      <c r="C96" s="25" t="s">
        <v>9</v>
      </c>
      <c r="D96" s="47">
        <v>3.4166766490272282E-2</v>
      </c>
      <c r="E96" s="47">
        <v>2.2923208335363654E-2</v>
      </c>
      <c r="F96" s="47">
        <v>-9.6282964723986564E-2</v>
      </c>
      <c r="G96" s="47">
        <v>8.4025468408150283E-2</v>
      </c>
      <c r="H96" s="47">
        <v>3.1449215830639421E-2</v>
      </c>
      <c r="I96" s="47">
        <v>0.20214043299446272</v>
      </c>
      <c r="J96" s="47">
        <v>-0.37800105365342218</v>
      </c>
      <c r="K96" s="47">
        <v>-0.53423892577535959</v>
      </c>
      <c r="L96" s="47">
        <v>-0.11766806264858221</v>
      </c>
      <c r="M96" s="47">
        <v>-1.5464114300542953E-3</v>
      </c>
      <c r="N96" s="47">
        <v>1.4396512119837279E-2</v>
      </c>
      <c r="O96" s="47">
        <v>8.0883022081146727E-2</v>
      </c>
      <c r="P96" s="47">
        <v>-8.3862586928895477E-2</v>
      </c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</row>
    <row r="97" spans="4:29" s="21" customFormat="1"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9" t="str">
        <f>P84</f>
        <v>Source : MKG_destination - Décembre 2025</v>
      </c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</row>
    <row r="98" spans="4:29">
      <c r="P98" s="14"/>
    </row>
    <row r="99" spans="4:29" s="55" customFormat="1"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4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5" orientation="portrait" horizontalDpi="4294967292" verticalDpi="4294967292" r:id="rId1"/>
  <headerFooter alignWithMargins="0"/>
  <rowBreaks count="2" manualBreakCount="2">
    <brk id="58" min="1" max="256" man="1"/>
    <brk id="98" min="1" max="1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E93F5-5EED-4F57-BF32-2A4DCFC2A6DC}">
  <sheetPr>
    <tabColor rgb="FF1B4395"/>
  </sheetPr>
  <dimension ref="A1:AE98"/>
  <sheetViews>
    <sheetView view="pageBreakPreview" topLeftCell="B1" zoomScale="85" zoomScaleNormal="85" zoomScaleSheetLayoutView="85" workbookViewId="0">
      <selection activeCell="N17" sqref="N17"/>
    </sheetView>
  </sheetViews>
  <sheetFormatPr baseColWidth="10" defaultColWidth="10.88671875" defaultRowHeight="13.2"/>
  <cols>
    <col min="1" max="1" width="48.109375" style="3" bestFit="1" customWidth="1"/>
    <col min="2" max="2" width="1.5546875" style="3" customWidth="1"/>
    <col min="3" max="3" width="35.109375" style="3" customWidth="1"/>
    <col min="4" max="15" width="8.44140625" style="6" customWidth="1"/>
    <col min="16" max="16" width="17.109375" style="6" customWidth="1"/>
    <col min="17" max="17" width="1.5546875" style="3" customWidth="1"/>
    <col min="18" max="29" width="10" style="6" customWidth="1"/>
    <col min="30" max="257" width="10.88671875" style="3"/>
    <col min="258" max="258" width="1.5546875" style="3" customWidth="1"/>
    <col min="259" max="259" width="35.109375" style="3" customWidth="1"/>
    <col min="260" max="271" width="8.44140625" style="3" customWidth="1"/>
    <col min="272" max="272" width="17.109375" style="3" customWidth="1"/>
    <col min="273" max="273" width="1.5546875" style="3" customWidth="1"/>
    <col min="274" max="285" width="10" style="3" customWidth="1"/>
    <col min="286" max="513" width="10.88671875" style="3"/>
    <col min="514" max="514" width="1.5546875" style="3" customWidth="1"/>
    <col min="515" max="515" width="35.109375" style="3" customWidth="1"/>
    <col min="516" max="527" width="8.44140625" style="3" customWidth="1"/>
    <col min="528" max="528" width="17.109375" style="3" customWidth="1"/>
    <col min="529" max="529" width="1.5546875" style="3" customWidth="1"/>
    <col min="530" max="541" width="10" style="3" customWidth="1"/>
    <col min="542" max="769" width="10.88671875" style="3"/>
    <col min="770" max="770" width="1.5546875" style="3" customWidth="1"/>
    <col min="771" max="771" width="35.109375" style="3" customWidth="1"/>
    <col min="772" max="783" width="8.44140625" style="3" customWidth="1"/>
    <col min="784" max="784" width="17.109375" style="3" customWidth="1"/>
    <col min="785" max="785" width="1.5546875" style="3" customWidth="1"/>
    <col min="786" max="797" width="10" style="3" customWidth="1"/>
    <col min="798" max="1025" width="10.88671875" style="3"/>
    <col min="1026" max="1026" width="1.5546875" style="3" customWidth="1"/>
    <col min="1027" max="1027" width="35.109375" style="3" customWidth="1"/>
    <col min="1028" max="1039" width="8.44140625" style="3" customWidth="1"/>
    <col min="1040" max="1040" width="17.109375" style="3" customWidth="1"/>
    <col min="1041" max="1041" width="1.5546875" style="3" customWidth="1"/>
    <col min="1042" max="1053" width="10" style="3" customWidth="1"/>
    <col min="1054" max="1281" width="10.88671875" style="3"/>
    <col min="1282" max="1282" width="1.5546875" style="3" customWidth="1"/>
    <col min="1283" max="1283" width="35.109375" style="3" customWidth="1"/>
    <col min="1284" max="1295" width="8.44140625" style="3" customWidth="1"/>
    <col min="1296" max="1296" width="17.109375" style="3" customWidth="1"/>
    <col min="1297" max="1297" width="1.5546875" style="3" customWidth="1"/>
    <col min="1298" max="1309" width="10" style="3" customWidth="1"/>
    <col min="1310" max="1537" width="10.88671875" style="3"/>
    <col min="1538" max="1538" width="1.5546875" style="3" customWidth="1"/>
    <col min="1539" max="1539" width="35.109375" style="3" customWidth="1"/>
    <col min="1540" max="1551" width="8.44140625" style="3" customWidth="1"/>
    <col min="1552" max="1552" width="17.109375" style="3" customWidth="1"/>
    <col min="1553" max="1553" width="1.5546875" style="3" customWidth="1"/>
    <col min="1554" max="1565" width="10" style="3" customWidth="1"/>
    <col min="1566" max="1793" width="10.88671875" style="3"/>
    <col min="1794" max="1794" width="1.5546875" style="3" customWidth="1"/>
    <col min="1795" max="1795" width="35.109375" style="3" customWidth="1"/>
    <col min="1796" max="1807" width="8.44140625" style="3" customWidth="1"/>
    <col min="1808" max="1808" width="17.109375" style="3" customWidth="1"/>
    <col min="1809" max="1809" width="1.5546875" style="3" customWidth="1"/>
    <col min="1810" max="1821" width="10" style="3" customWidth="1"/>
    <col min="1822" max="2049" width="10.88671875" style="3"/>
    <col min="2050" max="2050" width="1.5546875" style="3" customWidth="1"/>
    <col min="2051" max="2051" width="35.109375" style="3" customWidth="1"/>
    <col min="2052" max="2063" width="8.44140625" style="3" customWidth="1"/>
    <col min="2064" max="2064" width="17.109375" style="3" customWidth="1"/>
    <col min="2065" max="2065" width="1.5546875" style="3" customWidth="1"/>
    <col min="2066" max="2077" width="10" style="3" customWidth="1"/>
    <col min="2078" max="2305" width="10.88671875" style="3"/>
    <col min="2306" max="2306" width="1.5546875" style="3" customWidth="1"/>
    <col min="2307" max="2307" width="35.109375" style="3" customWidth="1"/>
    <col min="2308" max="2319" width="8.44140625" style="3" customWidth="1"/>
    <col min="2320" max="2320" width="17.109375" style="3" customWidth="1"/>
    <col min="2321" max="2321" width="1.5546875" style="3" customWidth="1"/>
    <col min="2322" max="2333" width="10" style="3" customWidth="1"/>
    <col min="2334" max="2561" width="10.88671875" style="3"/>
    <col min="2562" max="2562" width="1.5546875" style="3" customWidth="1"/>
    <col min="2563" max="2563" width="35.109375" style="3" customWidth="1"/>
    <col min="2564" max="2575" width="8.44140625" style="3" customWidth="1"/>
    <col min="2576" max="2576" width="17.109375" style="3" customWidth="1"/>
    <col min="2577" max="2577" width="1.5546875" style="3" customWidth="1"/>
    <col min="2578" max="2589" width="10" style="3" customWidth="1"/>
    <col min="2590" max="2817" width="10.88671875" style="3"/>
    <col min="2818" max="2818" width="1.5546875" style="3" customWidth="1"/>
    <col min="2819" max="2819" width="35.109375" style="3" customWidth="1"/>
    <col min="2820" max="2831" width="8.44140625" style="3" customWidth="1"/>
    <col min="2832" max="2832" width="17.109375" style="3" customWidth="1"/>
    <col min="2833" max="2833" width="1.5546875" style="3" customWidth="1"/>
    <col min="2834" max="2845" width="10" style="3" customWidth="1"/>
    <col min="2846" max="3073" width="10.88671875" style="3"/>
    <col min="3074" max="3074" width="1.5546875" style="3" customWidth="1"/>
    <col min="3075" max="3075" width="35.109375" style="3" customWidth="1"/>
    <col min="3076" max="3087" width="8.44140625" style="3" customWidth="1"/>
    <col min="3088" max="3088" width="17.109375" style="3" customWidth="1"/>
    <col min="3089" max="3089" width="1.5546875" style="3" customWidth="1"/>
    <col min="3090" max="3101" width="10" style="3" customWidth="1"/>
    <col min="3102" max="3329" width="10.88671875" style="3"/>
    <col min="3330" max="3330" width="1.5546875" style="3" customWidth="1"/>
    <col min="3331" max="3331" width="35.109375" style="3" customWidth="1"/>
    <col min="3332" max="3343" width="8.44140625" style="3" customWidth="1"/>
    <col min="3344" max="3344" width="17.109375" style="3" customWidth="1"/>
    <col min="3345" max="3345" width="1.5546875" style="3" customWidth="1"/>
    <col min="3346" max="3357" width="10" style="3" customWidth="1"/>
    <col min="3358" max="3585" width="10.88671875" style="3"/>
    <col min="3586" max="3586" width="1.5546875" style="3" customWidth="1"/>
    <col min="3587" max="3587" width="35.109375" style="3" customWidth="1"/>
    <col min="3588" max="3599" width="8.44140625" style="3" customWidth="1"/>
    <col min="3600" max="3600" width="17.109375" style="3" customWidth="1"/>
    <col min="3601" max="3601" width="1.5546875" style="3" customWidth="1"/>
    <col min="3602" max="3613" width="10" style="3" customWidth="1"/>
    <col min="3614" max="3841" width="10.88671875" style="3"/>
    <col min="3842" max="3842" width="1.5546875" style="3" customWidth="1"/>
    <col min="3843" max="3843" width="35.109375" style="3" customWidth="1"/>
    <col min="3844" max="3855" width="8.44140625" style="3" customWidth="1"/>
    <col min="3856" max="3856" width="17.109375" style="3" customWidth="1"/>
    <col min="3857" max="3857" width="1.5546875" style="3" customWidth="1"/>
    <col min="3858" max="3869" width="10" style="3" customWidth="1"/>
    <col min="3870" max="4097" width="10.88671875" style="3"/>
    <col min="4098" max="4098" width="1.5546875" style="3" customWidth="1"/>
    <col min="4099" max="4099" width="35.109375" style="3" customWidth="1"/>
    <col min="4100" max="4111" width="8.44140625" style="3" customWidth="1"/>
    <col min="4112" max="4112" width="17.109375" style="3" customWidth="1"/>
    <col min="4113" max="4113" width="1.5546875" style="3" customWidth="1"/>
    <col min="4114" max="4125" width="10" style="3" customWidth="1"/>
    <col min="4126" max="4353" width="10.88671875" style="3"/>
    <col min="4354" max="4354" width="1.5546875" style="3" customWidth="1"/>
    <col min="4355" max="4355" width="35.109375" style="3" customWidth="1"/>
    <col min="4356" max="4367" width="8.44140625" style="3" customWidth="1"/>
    <col min="4368" max="4368" width="17.109375" style="3" customWidth="1"/>
    <col min="4369" max="4369" width="1.5546875" style="3" customWidth="1"/>
    <col min="4370" max="4381" width="10" style="3" customWidth="1"/>
    <col min="4382" max="4609" width="10.88671875" style="3"/>
    <col min="4610" max="4610" width="1.5546875" style="3" customWidth="1"/>
    <col min="4611" max="4611" width="35.109375" style="3" customWidth="1"/>
    <col min="4612" max="4623" width="8.44140625" style="3" customWidth="1"/>
    <col min="4624" max="4624" width="17.109375" style="3" customWidth="1"/>
    <col min="4625" max="4625" width="1.5546875" style="3" customWidth="1"/>
    <col min="4626" max="4637" width="10" style="3" customWidth="1"/>
    <col min="4638" max="4865" width="10.88671875" style="3"/>
    <col min="4866" max="4866" width="1.5546875" style="3" customWidth="1"/>
    <col min="4867" max="4867" width="35.109375" style="3" customWidth="1"/>
    <col min="4868" max="4879" width="8.44140625" style="3" customWidth="1"/>
    <col min="4880" max="4880" width="17.109375" style="3" customWidth="1"/>
    <col min="4881" max="4881" width="1.5546875" style="3" customWidth="1"/>
    <col min="4882" max="4893" width="10" style="3" customWidth="1"/>
    <col min="4894" max="5121" width="10.88671875" style="3"/>
    <col min="5122" max="5122" width="1.5546875" style="3" customWidth="1"/>
    <col min="5123" max="5123" width="35.109375" style="3" customWidth="1"/>
    <col min="5124" max="5135" width="8.44140625" style="3" customWidth="1"/>
    <col min="5136" max="5136" width="17.109375" style="3" customWidth="1"/>
    <col min="5137" max="5137" width="1.5546875" style="3" customWidth="1"/>
    <col min="5138" max="5149" width="10" style="3" customWidth="1"/>
    <col min="5150" max="5377" width="10.88671875" style="3"/>
    <col min="5378" max="5378" width="1.5546875" style="3" customWidth="1"/>
    <col min="5379" max="5379" width="35.109375" style="3" customWidth="1"/>
    <col min="5380" max="5391" width="8.44140625" style="3" customWidth="1"/>
    <col min="5392" max="5392" width="17.109375" style="3" customWidth="1"/>
    <col min="5393" max="5393" width="1.5546875" style="3" customWidth="1"/>
    <col min="5394" max="5405" width="10" style="3" customWidth="1"/>
    <col min="5406" max="5633" width="10.88671875" style="3"/>
    <col min="5634" max="5634" width="1.5546875" style="3" customWidth="1"/>
    <col min="5635" max="5635" width="35.109375" style="3" customWidth="1"/>
    <col min="5636" max="5647" width="8.44140625" style="3" customWidth="1"/>
    <col min="5648" max="5648" width="17.109375" style="3" customWidth="1"/>
    <col min="5649" max="5649" width="1.5546875" style="3" customWidth="1"/>
    <col min="5650" max="5661" width="10" style="3" customWidth="1"/>
    <col min="5662" max="5889" width="10.88671875" style="3"/>
    <col min="5890" max="5890" width="1.5546875" style="3" customWidth="1"/>
    <col min="5891" max="5891" width="35.109375" style="3" customWidth="1"/>
    <col min="5892" max="5903" width="8.44140625" style="3" customWidth="1"/>
    <col min="5904" max="5904" width="17.109375" style="3" customWidth="1"/>
    <col min="5905" max="5905" width="1.5546875" style="3" customWidth="1"/>
    <col min="5906" max="5917" width="10" style="3" customWidth="1"/>
    <col min="5918" max="6145" width="10.88671875" style="3"/>
    <col min="6146" max="6146" width="1.5546875" style="3" customWidth="1"/>
    <col min="6147" max="6147" width="35.109375" style="3" customWidth="1"/>
    <col min="6148" max="6159" width="8.44140625" style="3" customWidth="1"/>
    <col min="6160" max="6160" width="17.109375" style="3" customWidth="1"/>
    <col min="6161" max="6161" width="1.5546875" style="3" customWidth="1"/>
    <col min="6162" max="6173" width="10" style="3" customWidth="1"/>
    <col min="6174" max="6401" width="10.88671875" style="3"/>
    <col min="6402" max="6402" width="1.5546875" style="3" customWidth="1"/>
    <col min="6403" max="6403" width="35.109375" style="3" customWidth="1"/>
    <col min="6404" max="6415" width="8.44140625" style="3" customWidth="1"/>
    <col min="6416" max="6416" width="17.109375" style="3" customWidth="1"/>
    <col min="6417" max="6417" width="1.5546875" style="3" customWidth="1"/>
    <col min="6418" max="6429" width="10" style="3" customWidth="1"/>
    <col min="6430" max="6657" width="10.88671875" style="3"/>
    <col min="6658" max="6658" width="1.5546875" style="3" customWidth="1"/>
    <col min="6659" max="6659" width="35.109375" style="3" customWidth="1"/>
    <col min="6660" max="6671" width="8.44140625" style="3" customWidth="1"/>
    <col min="6672" max="6672" width="17.109375" style="3" customWidth="1"/>
    <col min="6673" max="6673" width="1.5546875" style="3" customWidth="1"/>
    <col min="6674" max="6685" width="10" style="3" customWidth="1"/>
    <col min="6686" max="6913" width="10.88671875" style="3"/>
    <col min="6914" max="6914" width="1.5546875" style="3" customWidth="1"/>
    <col min="6915" max="6915" width="35.109375" style="3" customWidth="1"/>
    <col min="6916" max="6927" width="8.44140625" style="3" customWidth="1"/>
    <col min="6928" max="6928" width="17.109375" style="3" customWidth="1"/>
    <col min="6929" max="6929" width="1.5546875" style="3" customWidth="1"/>
    <col min="6930" max="6941" width="10" style="3" customWidth="1"/>
    <col min="6942" max="7169" width="10.88671875" style="3"/>
    <col min="7170" max="7170" width="1.5546875" style="3" customWidth="1"/>
    <col min="7171" max="7171" width="35.109375" style="3" customWidth="1"/>
    <col min="7172" max="7183" width="8.44140625" style="3" customWidth="1"/>
    <col min="7184" max="7184" width="17.109375" style="3" customWidth="1"/>
    <col min="7185" max="7185" width="1.5546875" style="3" customWidth="1"/>
    <col min="7186" max="7197" width="10" style="3" customWidth="1"/>
    <col min="7198" max="7425" width="10.88671875" style="3"/>
    <col min="7426" max="7426" width="1.5546875" style="3" customWidth="1"/>
    <col min="7427" max="7427" width="35.109375" style="3" customWidth="1"/>
    <col min="7428" max="7439" width="8.44140625" style="3" customWidth="1"/>
    <col min="7440" max="7440" width="17.109375" style="3" customWidth="1"/>
    <col min="7441" max="7441" width="1.5546875" style="3" customWidth="1"/>
    <col min="7442" max="7453" width="10" style="3" customWidth="1"/>
    <col min="7454" max="7681" width="10.88671875" style="3"/>
    <col min="7682" max="7682" width="1.5546875" style="3" customWidth="1"/>
    <col min="7683" max="7683" width="35.109375" style="3" customWidth="1"/>
    <col min="7684" max="7695" width="8.44140625" style="3" customWidth="1"/>
    <col min="7696" max="7696" width="17.109375" style="3" customWidth="1"/>
    <col min="7697" max="7697" width="1.5546875" style="3" customWidth="1"/>
    <col min="7698" max="7709" width="10" style="3" customWidth="1"/>
    <col min="7710" max="7937" width="10.88671875" style="3"/>
    <col min="7938" max="7938" width="1.5546875" style="3" customWidth="1"/>
    <col min="7939" max="7939" width="35.109375" style="3" customWidth="1"/>
    <col min="7940" max="7951" width="8.44140625" style="3" customWidth="1"/>
    <col min="7952" max="7952" width="17.109375" style="3" customWidth="1"/>
    <col min="7953" max="7953" width="1.5546875" style="3" customWidth="1"/>
    <col min="7954" max="7965" width="10" style="3" customWidth="1"/>
    <col min="7966" max="8193" width="10.88671875" style="3"/>
    <col min="8194" max="8194" width="1.5546875" style="3" customWidth="1"/>
    <col min="8195" max="8195" width="35.109375" style="3" customWidth="1"/>
    <col min="8196" max="8207" width="8.44140625" style="3" customWidth="1"/>
    <col min="8208" max="8208" width="17.109375" style="3" customWidth="1"/>
    <col min="8209" max="8209" width="1.5546875" style="3" customWidth="1"/>
    <col min="8210" max="8221" width="10" style="3" customWidth="1"/>
    <col min="8222" max="8449" width="10.88671875" style="3"/>
    <col min="8450" max="8450" width="1.5546875" style="3" customWidth="1"/>
    <col min="8451" max="8451" width="35.109375" style="3" customWidth="1"/>
    <col min="8452" max="8463" width="8.44140625" style="3" customWidth="1"/>
    <col min="8464" max="8464" width="17.109375" style="3" customWidth="1"/>
    <col min="8465" max="8465" width="1.5546875" style="3" customWidth="1"/>
    <col min="8466" max="8477" width="10" style="3" customWidth="1"/>
    <col min="8478" max="8705" width="10.88671875" style="3"/>
    <col min="8706" max="8706" width="1.5546875" style="3" customWidth="1"/>
    <col min="8707" max="8707" width="35.109375" style="3" customWidth="1"/>
    <col min="8708" max="8719" width="8.44140625" style="3" customWidth="1"/>
    <col min="8720" max="8720" width="17.109375" style="3" customWidth="1"/>
    <col min="8721" max="8721" width="1.5546875" style="3" customWidth="1"/>
    <col min="8722" max="8733" width="10" style="3" customWidth="1"/>
    <col min="8734" max="8961" width="10.88671875" style="3"/>
    <col min="8962" max="8962" width="1.5546875" style="3" customWidth="1"/>
    <col min="8963" max="8963" width="35.109375" style="3" customWidth="1"/>
    <col min="8964" max="8975" width="8.44140625" style="3" customWidth="1"/>
    <col min="8976" max="8976" width="17.109375" style="3" customWidth="1"/>
    <col min="8977" max="8977" width="1.5546875" style="3" customWidth="1"/>
    <col min="8978" max="8989" width="10" style="3" customWidth="1"/>
    <col min="8990" max="9217" width="10.88671875" style="3"/>
    <col min="9218" max="9218" width="1.5546875" style="3" customWidth="1"/>
    <col min="9219" max="9219" width="35.109375" style="3" customWidth="1"/>
    <col min="9220" max="9231" width="8.44140625" style="3" customWidth="1"/>
    <col min="9232" max="9232" width="17.109375" style="3" customWidth="1"/>
    <col min="9233" max="9233" width="1.5546875" style="3" customWidth="1"/>
    <col min="9234" max="9245" width="10" style="3" customWidth="1"/>
    <col min="9246" max="9473" width="10.88671875" style="3"/>
    <col min="9474" max="9474" width="1.5546875" style="3" customWidth="1"/>
    <col min="9475" max="9475" width="35.109375" style="3" customWidth="1"/>
    <col min="9476" max="9487" width="8.44140625" style="3" customWidth="1"/>
    <col min="9488" max="9488" width="17.109375" style="3" customWidth="1"/>
    <col min="9489" max="9489" width="1.5546875" style="3" customWidth="1"/>
    <col min="9490" max="9501" width="10" style="3" customWidth="1"/>
    <col min="9502" max="9729" width="10.88671875" style="3"/>
    <col min="9730" max="9730" width="1.5546875" style="3" customWidth="1"/>
    <col min="9731" max="9731" width="35.109375" style="3" customWidth="1"/>
    <col min="9732" max="9743" width="8.44140625" style="3" customWidth="1"/>
    <col min="9744" max="9744" width="17.109375" style="3" customWidth="1"/>
    <col min="9745" max="9745" width="1.5546875" style="3" customWidth="1"/>
    <col min="9746" max="9757" width="10" style="3" customWidth="1"/>
    <col min="9758" max="9985" width="10.88671875" style="3"/>
    <col min="9986" max="9986" width="1.5546875" style="3" customWidth="1"/>
    <col min="9987" max="9987" width="35.109375" style="3" customWidth="1"/>
    <col min="9988" max="9999" width="8.44140625" style="3" customWidth="1"/>
    <col min="10000" max="10000" width="17.109375" style="3" customWidth="1"/>
    <col min="10001" max="10001" width="1.5546875" style="3" customWidth="1"/>
    <col min="10002" max="10013" width="10" style="3" customWidth="1"/>
    <col min="10014" max="10241" width="10.88671875" style="3"/>
    <col min="10242" max="10242" width="1.5546875" style="3" customWidth="1"/>
    <col min="10243" max="10243" width="35.109375" style="3" customWidth="1"/>
    <col min="10244" max="10255" width="8.44140625" style="3" customWidth="1"/>
    <col min="10256" max="10256" width="17.109375" style="3" customWidth="1"/>
    <col min="10257" max="10257" width="1.5546875" style="3" customWidth="1"/>
    <col min="10258" max="10269" width="10" style="3" customWidth="1"/>
    <col min="10270" max="10497" width="10.88671875" style="3"/>
    <col min="10498" max="10498" width="1.5546875" style="3" customWidth="1"/>
    <col min="10499" max="10499" width="35.109375" style="3" customWidth="1"/>
    <col min="10500" max="10511" width="8.44140625" style="3" customWidth="1"/>
    <col min="10512" max="10512" width="17.109375" style="3" customWidth="1"/>
    <col min="10513" max="10513" width="1.5546875" style="3" customWidth="1"/>
    <col min="10514" max="10525" width="10" style="3" customWidth="1"/>
    <col min="10526" max="10753" width="10.88671875" style="3"/>
    <col min="10754" max="10754" width="1.5546875" style="3" customWidth="1"/>
    <col min="10755" max="10755" width="35.109375" style="3" customWidth="1"/>
    <col min="10756" max="10767" width="8.44140625" style="3" customWidth="1"/>
    <col min="10768" max="10768" width="17.109375" style="3" customWidth="1"/>
    <col min="10769" max="10769" width="1.5546875" style="3" customWidth="1"/>
    <col min="10770" max="10781" width="10" style="3" customWidth="1"/>
    <col min="10782" max="11009" width="10.88671875" style="3"/>
    <col min="11010" max="11010" width="1.5546875" style="3" customWidth="1"/>
    <col min="11011" max="11011" width="35.109375" style="3" customWidth="1"/>
    <col min="11012" max="11023" width="8.44140625" style="3" customWidth="1"/>
    <col min="11024" max="11024" width="17.109375" style="3" customWidth="1"/>
    <col min="11025" max="11025" width="1.5546875" style="3" customWidth="1"/>
    <col min="11026" max="11037" width="10" style="3" customWidth="1"/>
    <col min="11038" max="11265" width="10.88671875" style="3"/>
    <col min="11266" max="11266" width="1.5546875" style="3" customWidth="1"/>
    <col min="11267" max="11267" width="35.109375" style="3" customWidth="1"/>
    <col min="11268" max="11279" width="8.44140625" style="3" customWidth="1"/>
    <col min="11280" max="11280" width="17.109375" style="3" customWidth="1"/>
    <col min="11281" max="11281" width="1.5546875" style="3" customWidth="1"/>
    <col min="11282" max="11293" width="10" style="3" customWidth="1"/>
    <col min="11294" max="11521" width="10.88671875" style="3"/>
    <col min="11522" max="11522" width="1.5546875" style="3" customWidth="1"/>
    <col min="11523" max="11523" width="35.109375" style="3" customWidth="1"/>
    <col min="11524" max="11535" width="8.44140625" style="3" customWidth="1"/>
    <col min="11536" max="11536" width="17.109375" style="3" customWidth="1"/>
    <col min="11537" max="11537" width="1.5546875" style="3" customWidth="1"/>
    <col min="11538" max="11549" width="10" style="3" customWidth="1"/>
    <col min="11550" max="11777" width="10.88671875" style="3"/>
    <col min="11778" max="11778" width="1.5546875" style="3" customWidth="1"/>
    <col min="11779" max="11779" width="35.109375" style="3" customWidth="1"/>
    <col min="11780" max="11791" width="8.44140625" style="3" customWidth="1"/>
    <col min="11792" max="11792" width="17.109375" style="3" customWidth="1"/>
    <col min="11793" max="11793" width="1.5546875" style="3" customWidth="1"/>
    <col min="11794" max="11805" width="10" style="3" customWidth="1"/>
    <col min="11806" max="12033" width="10.88671875" style="3"/>
    <col min="12034" max="12034" width="1.5546875" style="3" customWidth="1"/>
    <col min="12035" max="12035" width="35.109375" style="3" customWidth="1"/>
    <col min="12036" max="12047" width="8.44140625" style="3" customWidth="1"/>
    <col min="12048" max="12048" width="17.109375" style="3" customWidth="1"/>
    <col min="12049" max="12049" width="1.5546875" style="3" customWidth="1"/>
    <col min="12050" max="12061" width="10" style="3" customWidth="1"/>
    <col min="12062" max="12289" width="10.88671875" style="3"/>
    <col min="12290" max="12290" width="1.5546875" style="3" customWidth="1"/>
    <col min="12291" max="12291" width="35.109375" style="3" customWidth="1"/>
    <col min="12292" max="12303" width="8.44140625" style="3" customWidth="1"/>
    <col min="12304" max="12304" width="17.109375" style="3" customWidth="1"/>
    <col min="12305" max="12305" width="1.5546875" style="3" customWidth="1"/>
    <col min="12306" max="12317" width="10" style="3" customWidth="1"/>
    <col min="12318" max="12545" width="10.88671875" style="3"/>
    <col min="12546" max="12546" width="1.5546875" style="3" customWidth="1"/>
    <col min="12547" max="12547" width="35.109375" style="3" customWidth="1"/>
    <col min="12548" max="12559" width="8.44140625" style="3" customWidth="1"/>
    <col min="12560" max="12560" width="17.109375" style="3" customWidth="1"/>
    <col min="12561" max="12561" width="1.5546875" style="3" customWidth="1"/>
    <col min="12562" max="12573" width="10" style="3" customWidth="1"/>
    <col min="12574" max="12801" width="10.88671875" style="3"/>
    <col min="12802" max="12802" width="1.5546875" style="3" customWidth="1"/>
    <col min="12803" max="12803" width="35.109375" style="3" customWidth="1"/>
    <col min="12804" max="12815" width="8.44140625" style="3" customWidth="1"/>
    <col min="12816" max="12816" width="17.109375" style="3" customWidth="1"/>
    <col min="12817" max="12817" width="1.5546875" style="3" customWidth="1"/>
    <col min="12818" max="12829" width="10" style="3" customWidth="1"/>
    <col min="12830" max="13057" width="10.88671875" style="3"/>
    <col min="13058" max="13058" width="1.5546875" style="3" customWidth="1"/>
    <col min="13059" max="13059" width="35.109375" style="3" customWidth="1"/>
    <col min="13060" max="13071" width="8.44140625" style="3" customWidth="1"/>
    <col min="13072" max="13072" width="17.109375" style="3" customWidth="1"/>
    <col min="13073" max="13073" width="1.5546875" style="3" customWidth="1"/>
    <col min="13074" max="13085" width="10" style="3" customWidth="1"/>
    <col min="13086" max="13313" width="10.88671875" style="3"/>
    <col min="13314" max="13314" width="1.5546875" style="3" customWidth="1"/>
    <col min="13315" max="13315" width="35.109375" style="3" customWidth="1"/>
    <col min="13316" max="13327" width="8.44140625" style="3" customWidth="1"/>
    <col min="13328" max="13328" width="17.109375" style="3" customWidth="1"/>
    <col min="13329" max="13329" width="1.5546875" style="3" customWidth="1"/>
    <col min="13330" max="13341" width="10" style="3" customWidth="1"/>
    <col min="13342" max="13569" width="10.88671875" style="3"/>
    <col min="13570" max="13570" width="1.5546875" style="3" customWidth="1"/>
    <col min="13571" max="13571" width="35.109375" style="3" customWidth="1"/>
    <col min="13572" max="13583" width="8.44140625" style="3" customWidth="1"/>
    <col min="13584" max="13584" width="17.109375" style="3" customWidth="1"/>
    <col min="13585" max="13585" width="1.5546875" style="3" customWidth="1"/>
    <col min="13586" max="13597" width="10" style="3" customWidth="1"/>
    <col min="13598" max="13825" width="10.88671875" style="3"/>
    <col min="13826" max="13826" width="1.5546875" style="3" customWidth="1"/>
    <col min="13827" max="13827" width="35.109375" style="3" customWidth="1"/>
    <col min="13828" max="13839" width="8.44140625" style="3" customWidth="1"/>
    <col min="13840" max="13840" width="17.109375" style="3" customWidth="1"/>
    <col min="13841" max="13841" width="1.5546875" style="3" customWidth="1"/>
    <col min="13842" max="13853" width="10" style="3" customWidth="1"/>
    <col min="13854" max="14081" width="10.88671875" style="3"/>
    <col min="14082" max="14082" width="1.5546875" style="3" customWidth="1"/>
    <col min="14083" max="14083" width="35.109375" style="3" customWidth="1"/>
    <col min="14084" max="14095" width="8.44140625" style="3" customWidth="1"/>
    <col min="14096" max="14096" width="17.109375" style="3" customWidth="1"/>
    <col min="14097" max="14097" width="1.5546875" style="3" customWidth="1"/>
    <col min="14098" max="14109" width="10" style="3" customWidth="1"/>
    <col min="14110" max="14337" width="10.88671875" style="3"/>
    <col min="14338" max="14338" width="1.5546875" style="3" customWidth="1"/>
    <col min="14339" max="14339" width="35.109375" style="3" customWidth="1"/>
    <col min="14340" max="14351" width="8.44140625" style="3" customWidth="1"/>
    <col min="14352" max="14352" width="17.109375" style="3" customWidth="1"/>
    <col min="14353" max="14353" width="1.5546875" style="3" customWidth="1"/>
    <col min="14354" max="14365" width="10" style="3" customWidth="1"/>
    <col min="14366" max="14593" width="10.88671875" style="3"/>
    <col min="14594" max="14594" width="1.5546875" style="3" customWidth="1"/>
    <col min="14595" max="14595" width="35.109375" style="3" customWidth="1"/>
    <col min="14596" max="14607" width="8.44140625" style="3" customWidth="1"/>
    <col min="14608" max="14608" width="17.109375" style="3" customWidth="1"/>
    <col min="14609" max="14609" width="1.5546875" style="3" customWidth="1"/>
    <col min="14610" max="14621" width="10" style="3" customWidth="1"/>
    <col min="14622" max="14849" width="10.88671875" style="3"/>
    <col min="14850" max="14850" width="1.5546875" style="3" customWidth="1"/>
    <col min="14851" max="14851" width="35.109375" style="3" customWidth="1"/>
    <col min="14852" max="14863" width="8.44140625" style="3" customWidth="1"/>
    <col min="14864" max="14864" width="17.109375" style="3" customWidth="1"/>
    <col min="14865" max="14865" width="1.5546875" style="3" customWidth="1"/>
    <col min="14866" max="14877" width="10" style="3" customWidth="1"/>
    <col min="14878" max="15105" width="10.88671875" style="3"/>
    <col min="15106" max="15106" width="1.5546875" style="3" customWidth="1"/>
    <col min="15107" max="15107" width="35.109375" style="3" customWidth="1"/>
    <col min="15108" max="15119" width="8.44140625" style="3" customWidth="1"/>
    <col min="15120" max="15120" width="17.109375" style="3" customWidth="1"/>
    <col min="15121" max="15121" width="1.5546875" style="3" customWidth="1"/>
    <col min="15122" max="15133" width="10" style="3" customWidth="1"/>
    <col min="15134" max="15361" width="10.88671875" style="3"/>
    <col min="15362" max="15362" width="1.5546875" style="3" customWidth="1"/>
    <col min="15363" max="15363" width="35.109375" style="3" customWidth="1"/>
    <col min="15364" max="15375" width="8.44140625" style="3" customWidth="1"/>
    <col min="15376" max="15376" width="17.109375" style="3" customWidth="1"/>
    <col min="15377" max="15377" width="1.5546875" style="3" customWidth="1"/>
    <col min="15378" max="15389" width="10" style="3" customWidth="1"/>
    <col min="15390" max="15617" width="10.88671875" style="3"/>
    <col min="15618" max="15618" width="1.5546875" style="3" customWidth="1"/>
    <col min="15619" max="15619" width="35.109375" style="3" customWidth="1"/>
    <col min="15620" max="15631" width="8.44140625" style="3" customWidth="1"/>
    <col min="15632" max="15632" width="17.109375" style="3" customWidth="1"/>
    <col min="15633" max="15633" width="1.5546875" style="3" customWidth="1"/>
    <col min="15634" max="15645" width="10" style="3" customWidth="1"/>
    <col min="15646" max="15873" width="10.88671875" style="3"/>
    <col min="15874" max="15874" width="1.5546875" style="3" customWidth="1"/>
    <col min="15875" max="15875" width="35.109375" style="3" customWidth="1"/>
    <col min="15876" max="15887" width="8.44140625" style="3" customWidth="1"/>
    <col min="15888" max="15888" width="17.109375" style="3" customWidth="1"/>
    <col min="15889" max="15889" width="1.5546875" style="3" customWidth="1"/>
    <col min="15890" max="15901" width="10" style="3" customWidth="1"/>
    <col min="15902" max="16129" width="10.88671875" style="3"/>
    <col min="16130" max="16130" width="1.5546875" style="3" customWidth="1"/>
    <col min="16131" max="16131" width="35.109375" style="3" customWidth="1"/>
    <col min="16132" max="16143" width="8.44140625" style="3" customWidth="1"/>
    <col min="16144" max="16144" width="17.109375" style="3" customWidth="1"/>
    <col min="16145" max="16145" width="1.5546875" style="3" customWidth="1"/>
    <col min="16146" max="16157" width="10" style="3" customWidth="1"/>
    <col min="16158" max="16384" width="10.88671875" style="3"/>
  </cols>
  <sheetData>
    <row r="1" spans="1:31" ht="24"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31" ht="24"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4" spans="1:31" ht="24"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31" s="21" customFormat="1" ht="24.6">
      <c r="B5" s="43" t="s">
        <v>61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31" ht="24">
      <c r="C6" s="1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31" s="21" customFormat="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31" s="21" customFormat="1" ht="16.5" customHeight="1">
      <c r="A8" s="21" t="s">
        <v>551</v>
      </c>
      <c r="C8" s="18" t="s">
        <v>4</v>
      </c>
      <c r="D8" s="19">
        <v>0.56168743817183164</v>
      </c>
      <c r="E8" s="19">
        <v>0.60743715655843322</v>
      </c>
      <c r="F8" s="19">
        <v>0.63594779287095526</v>
      </c>
      <c r="G8" s="19">
        <v>0.76318798870776494</v>
      </c>
      <c r="H8" s="19">
        <v>0.75278605362750628</v>
      </c>
      <c r="I8" s="19">
        <v>0.82281530291679261</v>
      </c>
      <c r="J8" s="19">
        <v>0.69799592755331685</v>
      </c>
      <c r="K8" s="19">
        <v>0.57145763766710955</v>
      </c>
      <c r="L8" s="19">
        <v>0.74226571545324527</v>
      </c>
      <c r="M8" s="19">
        <v>0.76336379530546705</v>
      </c>
      <c r="N8" s="19">
        <v>0.66566911960575381</v>
      </c>
      <c r="O8" s="19">
        <v>0.67456766487003939</v>
      </c>
      <c r="P8" s="19">
        <v>0.68809089189379513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31" s="21" customFormat="1" ht="16.5" customHeight="1">
      <c r="A9" s="21" t="s">
        <v>552</v>
      </c>
      <c r="C9" s="18" t="s">
        <v>5</v>
      </c>
      <c r="D9" s="20">
        <v>65.992550945730343</v>
      </c>
      <c r="E9" s="20">
        <v>66.103937350108978</v>
      </c>
      <c r="F9" s="20">
        <v>68.743797472355595</v>
      </c>
      <c r="G9" s="20">
        <v>70.484117222662249</v>
      </c>
      <c r="H9" s="20">
        <v>73.188909514940335</v>
      </c>
      <c r="I9" s="20">
        <v>94.525153127247947</v>
      </c>
      <c r="J9" s="20">
        <v>69.964991568268786</v>
      </c>
      <c r="K9" s="20">
        <v>61.487592929595053</v>
      </c>
      <c r="L9" s="20">
        <v>80.753787457922115</v>
      </c>
      <c r="M9" s="20">
        <v>78.65333246870415</v>
      </c>
      <c r="N9" s="20">
        <v>75.859399424595608</v>
      </c>
      <c r="O9" s="20">
        <v>72.840402338327166</v>
      </c>
      <c r="P9" s="46">
        <v>73.975953394845916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2"/>
      <c r="AD9" s="22"/>
      <c r="AE9" s="22"/>
    </row>
    <row r="10" spans="1:31" s="21" customFormat="1" ht="16.5" customHeight="1">
      <c r="A10" s="21" t="s">
        <v>553</v>
      </c>
      <c r="C10" s="18" t="s">
        <v>6</v>
      </c>
      <c r="D10" s="20">
        <v>37.067186879131363</v>
      </c>
      <c r="E10" s="20">
        <v>40.153987741267009</v>
      </c>
      <c r="F10" s="20">
        <v>43.717466276112496</v>
      </c>
      <c r="G10" s="20">
        <v>53.792631659005934</v>
      </c>
      <c r="H10" s="20">
        <v>55.09559036305258</v>
      </c>
      <c r="I10" s="20">
        <v>77.776742503652713</v>
      </c>
      <c r="J10" s="20">
        <v>48.835279185953766</v>
      </c>
      <c r="K10" s="20">
        <v>35.13755460138325</v>
      </c>
      <c r="L10" s="20">
        <v>59.940767823013857</v>
      </c>
      <c r="M10" s="20">
        <v>60.041106386732714</v>
      </c>
      <c r="N10" s="20">
        <v>50.497259628791788</v>
      </c>
      <c r="O10" s="20">
        <v>49.135780113559505</v>
      </c>
      <c r="P10" s="46">
        <v>50.902179750153351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2"/>
    </row>
    <row r="11" spans="1:31" s="21" customFormat="1" ht="6" customHeight="1"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31" s="21" customFormat="1" ht="6" customHeight="1">
      <c r="D12" s="23"/>
      <c r="E12" s="23"/>
      <c r="F12" s="23"/>
      <c r="G12" s="23"/>
      <c r="H12" s="23"/>
      <c r="I12" s="23"/>
      <c r="J12" s="23"/>
      <c r="K12" s="22"/>
      <c r="L12" s="22"/>
      <c r="M12" s="22"/>
      <c r="N12" s="22"/>
      <c r="O12" s="22"/>
      <c r="P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31" s="21" customFormat="1" ht="16.5" customHeight="1">
      <c r="C13" s="24" t="s">
        <v>64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1" s="21" customFormat="1" ht="16.5" customHeight="1">
      <c r="A14" s="21" t="s">
        <v>554</v>
      </c>
      <c r="C14" s="25" t="s">
        <v>7</v>
      </c>
      <c r="D14" s="26">
        <v>1.042880967575166</v>
      </c>
      <c r="E14" s="26">
        <v>5.2896565589652944</v>
      </c>
      <c r="F14" s="26">
        <v>-4.0464371748690553</v>
      </c>
      <c r="G14" s="26">
        <v>7.9746887820755123</v>
      </c>
      <c r="H14" s="26">
        <v>6.0450998983032633</v>
      </c>
      <c r="I14" s="26">
        <v>11.804332758418346</v>
      </c>
      <c r="J14" s="26">
        <v>3.2414683658819943</v>
      </c>
      <c r="K14" s="26">
        <v>-5.0281763699651982</v>
      </c>
      <c r="L14" s="26">
        <v>-0.52526290104367712</v>
      </c>
      <c r="M14" s="26">
        <v>-0.7891582412237752</v>
      </c>
      <c r="N14" s="26">
        <v>-0.20872581607608298</v>
      </c>
      <c r="O14" s="26">
        <v>4.865509595363271</v>
      </c>
      <c r="P14" s="26">
        <v>2.4327377822867313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31" s="21" customFormat="1" ht="16.5" customHeight="1">
      <c r="A15" s="21" t="s">
        <v>555</v>
      </c>
      <c r="C15" s="25" t="s">
        <v>8</v>
      </c>
      <c r="D15" s="47">
        <v>-4.5567102960250905E-2</v>
      </c>
      <c r="E15" s="47">
        <v>-4.9495758502515641E-2</v>
      </c>
      <c r="F15" s="47">
        <v>-8.374662624341267E-2</v>
      </c>
      <c r="G15" s="47">
        <v>-2.7144602644216476E-2</v>
      </c>
      <c r="H15" s="47">
        <v>-5.1171315776015081E-2</v>
      </c>
      <c r="I15" s="47">
        <v>9.9284521367927869E-2</v>
      </c>
      <c r="J15" s="47">
        <v>-0.32789117862299022</v>
      </c>
      <c r="K15" s="47">
        <v>-0.44946554188701293</v>
      </c>
      <c r="L15" s="47">
        <v>-5.6941614975417054E-2</v>
      </c>
      <c r="M15" s="47">
        <v>-5.3373292622465929E-2</v>
      </c>
      <c r="N15" s="47">
        <v>4.7505521555639252E-2</v>
      </c>
      <c r="O15" s="47">
        <v>5.2888219846991769E-2</v>
      </c>
      <c r="P15" s="47">
        <v>-9.3512514388546242E-2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31" s="21" customFormat="1" ht="16.5" customHeight="1">
      <c r="A16" s="21" t="s">
        <v>556</v>
      </c>
      <c r="C16" s="25" t="s">
        <v>9</v>
      </c>
      <c r="D16" s="47">
        <v>-2.7510970109035693E-2</v>
      </c>
      <c r="E16" s="47">
        <v>4.1171021842235644E-2</v>
      </c>
      <c r="F16" s="47">
        <v>-0.13855879413593797</v>
      </c>
      <c r="G16" s="47">
        <v>8.6372407289861286E-2</v>
      </c>
      <c r="H16" s="47">
        <v>3.1675336925328423E-2</v>
      </c>
      <c r="I16" s="47">
        <v>0.28340535392914901</v>
      </c>
      <c r="J16" s="47">
        <v>-0.29515859333894412</v>
      </c>
      <c r="K16" s="47">
        <v>-0.49398876732600006</v>
      </c>
      <c r="L16" s="47">
        <v>-6.3568256138678336E-2</v>
      </c>
      <c r="M16" s="47">
        <v>-6.3059296624151662E-2</v>
      </c>
      <c r="N16" s="47">
        <v>4.423125189516508E-2</v>
      </c>
      <c r="O16" s="47">
        <v>0.13473411959269033</v>
      </c>
      <c r="P16" s="47">
        <v>-6.0289140270073038E-2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spans="1:31" s="21" customFormat="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599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spans="1:31" ht="13.5" customHeight="1">
      <c r="C18" s="30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31">
      <c r="D19" s="13"/>
      <c r="P19" s="14"/>
    </row>
    <row r="20" spans="1:31" s="21" customFormat="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31" s="21" customFormat="1" ht="16.5" customHeight="1">
      <c r="A21" s="21" t="s">
        <v>557</v>
      </c>
      <c r="C21" s="18" t="s">
        <v>4</v>
      </c>
      <c r="D21" s="19">
        <v>0.53516569303700801</v>
      </c>
      <c r="E21" s="19">
        <v>0.55231305904909922</v>
      </c>
      <c r="F21" s="19">
        <v>0.62437179243489827</v>
      </c>
      <c r="G21" s="19">
        <v>0.69057306446055755</v>
      </c>
      <c r="H21" s="19">
        <v>0.67662931305457619</v>
      </c>
      <c r="I21" s="19">
        <v>0.78624063457279758</v>
      </c>
      <c r="J21" s="19">
        <v>0.64148976354158793</v>
      </c>
      <c r="K21" s="19">
        <v>0.49964256671142465</v>
      </c>
      <c r="L21" s="19">
        <v>0.71148962067983479</v>
      </c>
      <c r="M21" s="19">
        <v>0.74604474484519234</v>
      </c>
      <c r="N21" s="19">
        <v>0.64382908752949031</v>
      </c>
      <c r="O21" s="19">
        <v>0.62743741493017691</v>
      </c>
      <c r="P21" s="19">
        <v>0.64475420632031699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1:31" s="21" customFormat="1" ht="16.5" customHeight="1">
      <c r="A22" s="21" t="s">
        <v>558</v>
      </c>
      <c r="C22" s="18" t="s">
        <v>5</v>
      </c>
      <c r="D22" s="20">
        <v>90.350087226801435</v>
      </c>
      <c r="E22" s="20">
        <v>85.380033904147226</v>
      </c>
      <c r="F22" s="20">
        <v>89.830869014512217</v>
      </c>
      <c r="G22" s="20">
        <v>88.684026300880404</v>
      </c>
      <c r="H22" s="20">
        <v>95.452960587073079</v>
      </c>
      <c r="I22" s="20">
        <v>121.83922190732463</v>
      </c>
      <c r="J22" s="20">
        <v>88.862344594604536</v>
      </c>
      <c r="K22" s="20">
        <v>73.573516050524518</v>
      </c>
      <c r="L22" s="20">
        <v>108.42449708000456</v>
      </c>
      <c r="M22" s="20">
        <v>100.1955464796322</v>
      </c>
      <c r="N22" s="20">
        <v>99.16681187809219</v>
      </c>
      <c r="O22" s="20">
        <v>88.679320276637938</v>
      </c>
      <c r="P22" s="46">
        <v>95.429588565749313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2"/>
      <c r="AD22" s="22"/>
      <c r="AE22" s="22"/>
    </row>
    <row r="23" spans="1:31" s="21" customFormat="1" ht="16.5" customHeight="1">
      <c r="A23" s="21" t="s">
        <v>559</v>
      </c>
      <c r="C23" s="18" t="s">
        <v>6</v>
      </c>
      <c r="D23" s="20">
        <v>48.352267046685313</v>
      </c>
      <c r="E23" s="20">
        <v>47.156507707315363</v>
      </c>
      <c r="F23" s="20">
        <v>56.087860702575554</v>
      </c>
      <c r="G23" s="20">
        <v>61.242799811299662</v>
      </c>
      <c r="H23" s="20">
        <v>64.586271151056792</v>
      </c>
      <c r="I23" s="20">
        <v>95.794947148270822</v>
      </c>
      <c r="J23" s="20">
        <v>57.004284421743975</v>
      </c>
      <c r="K23" s="20">
        <v>36.760460401468265</v>
      </c>
      <c r="L23" s="20">
        <v>77.142904299854294</v>
      </c>
      <c r="M23" s="20">
        <v>74.750360908021818</v>
      </c>
      <c r="N23" s="20">
        <v>63.846478004680712</v>
      </c>
      <c r="O23" s="20">
        <v>55.64072347213893</v>
      </c>
      <c r="P23" s="46">
        <v>61.528628635184106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2"/>
    </row>
    <row r="24" spans="1:31" s="21" customFormat="1" ht="6" customHeight="1"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 s="21" customFormat="1" ht="6" customHeight="1">
      <c r="D25" s="23"/>
      <c r="E25" s="23"/>
      <c r="F25" s="23"/>
      <c r="G25" s="23"/>
      <c r="H25" s="23"/>
      <c r="I25" s="23"/>
      <c r="J25" s="23"/>
      <c r="K25" s="22"/>
      <c r="L25" s="22"/>
      <c r="M25" s="22"/>
      <c r="N25" s="22"/>
      <c r="O25" s="22"/>
      <c r="P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31" s="21" customFormat="1" ht="16.5" customHeight="1">
      <c r="C26" s="24" t="s">
        <v>64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1:31" s="21" customFormat="1" ht="16.5" customHeight="1">
      <c r="A27" s="21" t="s">
        <v>560</v>
      </c>
      <c r="C27" s="25" t="s">
        <v>7</v>
      </c>
      <c r="D27" s="26">
        <v>-3.9078892619845873</v>
      </c>
      <c r="E27" s="26">
        <v>-0.97974519604562271</v>
      </c>
      <c r="F27" s="26">
        <v>-5.5226723161168501</v>
      </c>
      <c r="G27" s="26">
        <v>3.3223167980226287</v>
      </c>
      <c r="H27" s="26">
        <v>0.622849778627943</v>
      </c>
      <c r="I27" s="26">
        <v>12.92898661900308</v>
      </c>
      <c r="J27" s="26">
        <v>3.6679787294557009</v>
      </c>
      <c r="K27" s="26">
        <v>-5.2193492602519207</v>
      </c>
      <c r="L27" s="26">
        <v>-0.66072470197331423</v>
      </c>
      <c r="M27" s="26">
        <v>1.1685024959546153</v>
      </c>
      <c r="N27" s="26">
        <v>-0.5851269186933461</v>
      </c>
      <c r="O27" s="26">
        <v>3.3462617429508734</v>
      </c>
      <c r="P27" s="26">
        <v>0.68047854304130739</v>
      </c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spans="1:31" s="21" customFormat="1" ht="16.5" customHeight="1">
      <c r="A28" s="21" t="s">
        <v>561</v>
      </c>
      <c r="C28" s="25" t="s">
        <v>8</v>
      </c>
      <c r="D28" s="47">
        <v>-6.7175025380102893E-3</v>
      </c>
      <c r="E28" s="47">
        <v>-2.8433986630517549E-2</v>
      </c>
      <c r="F28" s="47">
        <v>-5.6531338425815147E-2</v>
      </c>
      <c r="G28" s="47">
        <v>-6.5231217266721875E-2</v>
      </c>
      <c r="H28" s="47">
        <v>-4.149510144087587E-2</v>
      </c>
      <c r="I28" s="47">
        <v>3.7480122711387454E-2</v>
      </c>
      <c r="J28" s="47">
        <v>-0.30596818424808947</v>
      </c>
      <c r="K28" s="47">
        <v>-0.4684085137656222</v>
      </c>
      <c r="L28" s="47">
        <v>-8.5786529251293819E-2</v>
      </c>
      <c r="M28" s="47">
        <v>-8.6649209416891693E-2</v>
      </c>
      <c r="N28" s="47">
        <v>1.8286764277515744E-2</v>
      </c>
      <c r="O28" s="47">
        <v>4.6335541879436448E-3</v>
      </c>
      <c r="P28" s="47">
        <v>-9.7360965911500341E-2</v>
      </c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31" s="21" customFormat="1" ht="16.5" customHeight="1">
      <c r="A29" s="21" t="s">
        <v>562</v>
      </c>
      <c r="C29" s="25" t="s">
        <v>9</v>
      </c>
      <c r="D29" s="47">
        <v>-7.4313055076114076E-2</v>
      </c>
      <c r="E29" s="47">
        <v>-4.5368150208607294E-2</v>
      </c>
      <c r="F29" s="47">
        <v>-0.13320113888630525</v>
      </c>
      <c r="G29" s="47">
        <v>-1.7987001579302886E-2</v>
      </c>
      <c r="H29" s="47">
        <v>-3.2589912928501774E-2</v>
      </c>
      <c r="I29" s="47">
        <v>0.24165929822308874</v>
      </c>
      <c r="J29" s="47">
        <v>-0.26387737824749924</v>
      </c>
      <c r="K29" s="47">
        <v>-0.51868724389940557</v>
      </c>
      <c r="L29" s="47">
        <v>-9.4198255442712653E-2</v>
      </c>
      <c r="M29" s="47">
        <v>-7.2116104596754105E-2</v>
      </c>
      <c r="N29" s="47">
        <v>9.1156851373166425E-3</v>
      </c>
      <c r="O29" s="47">
        <v>6.1231356690836902E-2</v>
      </c>
      <c r="P29" s="47">
        <v>-8.7732828089038595E-2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31" s="21" customFormat="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P17</f>
        <v>Source : MKG_destination - Décembre 2025</v>
      </c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31">
      <c r="P31" s="14"/>
    </row>
    <row r="32" spans="1:31">
      <c r="P32" s="14"/>
    </row>
    <row r="33" spans="1:31" s="21" customFormat="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31" s="21" customFormat="1" ht="16.5" customHeight="1">
      <c r="A34" s="21" t="s">
        <v>563</v>
      </c>
      <c r="C34" s="18" t="s">
        <v>4</v>
      </c>
      <c r="D34" s="19">
        <v>0.56359185532383249</v>
      </c>
      <c r="E34" s="19">
        <v>0.54071396895787138</v>
      </c>
      <c r="F34" s="19">
        <v>0.61978497557574175</v>
      </c>
      <c r="G34" s="19">
        <v>0.72369604225891648</v>
      </c>
      <c r="H34" s="19">
        <v>0.73683177360425611</v>
      </c>
      <c r="I34" s="19">
        <v>0.82893062250433514</v>
      </c>
      <c r="J34" s="19">
        <v>0.72435667078105714</v>
      </c>
      <c r="K34" s="19">
        <v>0.54070455834707098</v>
      </c>
      <c r="L34" s="19">
        <v>0.76064634461784464</v>
      </c>
      <c r="M34" s="19">
        <v>0.75107514954795074</v>
      </c>
      <c r="N34" s="19">
        <v>0.64641219341220513</v>
      </c>
      <c r="O34" s="19">
        <v>0.6415719550339104</v>
      </c>
      <c r="P34" s="19">
        <v>0.67330453393558209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31" s="21" customFormat="1" ht="16.5" customHeight="1">
      <c r="A35" s="21" t="s">
        <v>564</v>
      </c>
      <c r="C35" s="18" t="s">
        <v>5</v>
      </c>
      <c r="D35" s="20">
        <v>133.11414958029738</v>
      </c>
      <c r="E35" s="20">
        <v>127.53557753078586</v>
      </c>
      <c r="F35" s="20">
        <v>129.99420517305424</v>
      </c>
      <c r="G35" s="20">
        <v>125.00714670521471</v>
      </c>
      <c r="H35" s="20">
        <v>131.78462310554573</v>
      </c>
      <c r="I35" s="20">
        <v>165.82543643215959</v>
      </c>
      <c r="J35" s="20">
        <v>118.56535867970923</v>
      </c>
      <c r="K35" s="20">
        <v>100.47587997480144</v>
      </c>
      <c r="L35" s="20">
        <v>148.22880934094599</v>
      </c>
      <c r="M35" s="20">
        <v>140.40599653562251</v>
      </c>
      <c r="N35" s="20">
        <v>137.47075999283604</v>
      </c>
      <c r="O35" s="20">
        <v>128.29948890856542</v>
      </c>
      <c r="P35" s="46">
        <v>133.53164605493905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2"/>
      <c r="AD35" s="22"/>
      <c r="AE35" s="22"/>
    </row>
    <row r="36" spans="1:31" s="21" customFormat="1" ht="16.5" customHeight="1">
      <c r="A36" s="21" t="s">
        <v>565</v>
      </c>
      <c r="C36" s="18" t="s">
        <v>6</v>
      </c>
      <c r="D36" s="20">
        <v>75.02205053181396</v>
      </c>
      <c r="E36" s="20">
        <v>68.960268310005546</v>
      </c>
      <c r="F36" s="20">
        <v>80.568455278169381</v>
      </c>
      <c r="G36" s="20">
        <v>90.467177324643643</v>
      </c>
      <c r="H36" s="20">
        <v>97.103097576627704</v>
      </c>
      <c r="I36" s="20">
        <v>137.4577822487631</v>
      </c>
      <c r="J36" s="20">
        <v>85.883608483196099</v>
      </c>
      <c r="K36" s="20">
        <v>54.32776630630832</v>
      </c>
      <c r="L36" s="20">
        <v>112.74970199224597</v>
      </c>
      <c r="M36" s="20">
        <v>105.45545484542171</v>
      </c>
      <c r="N36" s="20">
        <v>88.862775497011953</v>
      </c>
      <c r="O36" s="20">
        <v>82.313353928919824</v>
      </c>
      <c r="P36" s="46">
        <v>89.907462712671844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2"/>
    </row>
    <row r="37" spans="1:31" s="21" customFormat="1" ht="6" customHeight="1"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31" s="21" customFormat="1" ht="6" customHeight="1">
      <c r="D38" s="23"/>
      <c r="E38" s="23"/>
      <c r="F38" s="23"/>
      <c r="G38" s="23"/>
      <c r="H38" s="23"/>
      <c r="I38" s="23"/>
      <c r="J38" s="23"/>
      <c r="K38" s="22"/>
      <c r="L38" s="22"/>
      <c r="M38" s="22"/>
      <c r="N38" s="22"/>
      <c r="O38" s="22"/>
      <c r="P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31" s="21" customFormat="1" ht="16.5" customHeight="1">
      <c r="C39" s="24" t="s">
        <v>64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31" s="21" customFormat="1" ht="16.5" customHeight="1">
      <c r="A40" s="21" t="s">
        <v>566</v>
      </c>
      <c r="C40" s="25" t="s">
        <v>7</v>
      </c>
      <c r="D40" s="26">
        <v>-0.85508271722961604</v>
      </c>
      <c r="E40" s="26">
        <v>-1.6295013490311483</v>
      </c>
      <c r="F40" s="26">
        <v>-6.9726409433662369</v>
      </c>
      <c r="G40" s="26">
        <v>2.3573902173019246</v>
      </c>
      <c r="H40" s="26">
        <v>3.5969422842305421</v>
      </c>
      <c r="I40" s="26">
        <v>10.264740700852803</v>
      </c>
      <c r="J40" s="26">
        <v>5.3924915744945512</v>
      </c>
      <c r="K40" s="26">
        <v>-9.7210033979394765</v>
      </c>
      <c r="L40" s="26">
        <v>0.11279114742527296</v>
      </c>
      <c r="M40" s="26">
        <v>0.28719098800337184</v>
      </c>
      <c r="N40" s="26">
        <v>-1.903432452277054</v>
      </c>
      <c r="O40" s="26">
        <v>2.9211591714614071</v>
      </c>
      <c r="P40" s="26">
        <v>0.32070877874008641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31" s="21" customFormat="1" ht="16.5" customHeight="1">
      <c r="A41" s="21" t="s">
        <v>567</v>
      </c>
      <c r="C41" s="25" t="s">
        <v>8</v>
      </c>
      <c r="D41" s="47">
        <v>1.171362789535757E-2</v>
      </c>
      <c r="E41" s="47">
        <v>2.2478011302677237E-2</v>
      </c>
      <c r="F41" s="47">
        <v>1.0643023970084764E-2</v>
      </c>
      <c r="G41" s="47">
        <v>-3.7015757325025378E-2</v>
      </c>
      <c r="H41" s="47">
        <v>-3.6942939701308131E-2</v>
      </c>
      <c r="I41" s="47">
        <v>9.8585913817154536E-2</v>
      </c>
      <c r="J41" s="47">
        <v>-0.31008217046843112</v>
      </c>
      <c r="K41" s="47">
        <v>-0.47442645900502178</v>
      </c>
      <c r="L41" s="47">
        <v>-5.6190996800567938E-2</v>
      </c>
      <c r="M41" s="47">
        <v>-4.3689284600612388E-2</v>
      </c>
      <c r="N41" s="47">
        <v>2.8515821796299967E-3</v>
      </c>
      <c r="O41" s="47">
        <v>3.2196924940457006E-2</v>
      </c>
      <c r="P41" s="47">
        <v>-7.813768694541634E-2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31" s="21" customFormat="1" ht="16.5" customHeight="1">
      <c r="A42" s="21" t="s">
        <v>568</v>
      </c>
      <c r="C42" s="25" t="s">
        <v>9</v>
      </c>
      <c r="D42" s="47">
        <v>-3.4067059735432004E-3</v>
      </c>
      <c r="E42" s="47">
        <v>-7.4340610565398757E-3</v>
      </c>
      <c r="F42" s="47">
        <v>-9.1557622477039247E-2</v>
      </c>
      <c r="G42" s="47">
        <v>-4.590991657432375E-3</v>
      </c>
      <c r="H42" s="47">
        <v>1.2482752213076154E-2</v>
      </c>
      <c r="I42" s="47">
        <v>0.25385178396733177</v>
      </c>
      <c r="J42" s="47">
        <v>-0.25458992901512811</v>
      </c>
      <c r="K42" s="47">
        <v>-0.55451715201216001</v>
      </c>
      <c r="L42" s="47">
        <v>-5.4789407375271604E-2</v>
      </c>
      <c r="M42" s="47">
        <v>-4.0018573159752324E-2</v>
      </c>
      <c r="N42" s="47">
        <v>-2.5833822205108548E-2</v>
      </c>
      <c r="O42" s="47">
        <v>8.1436093486574768E-2</v>
      </c>
      <c r="P42" s="47">
        <v>-7.3725651975193984E-2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1:31" s="21" customFormat="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P30</f>
        <v>Source : MKG_destination - Décembre 2025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31">
      <c r="P44" s="14"/>
    </row>
    <row r="46" spans="1:31" s="21" customFormat="1" ht="48" customHeight="1">
      <c r="C46" s="15" t="s">
        <v>41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</row>
    <row r="47" spans="1:31" s="21" customFormat="1" ht="16.5" customHeight="1">
      <c r="A47" s="21" t="s">
        <v>569</v>
      </c>
      <c r="C47" s="18" t="s">
        <v>4</v>
      </c>
      <c r="D47" s="19">
        <v>0.57243549876557165</v>
      </c>
      <c r="E47" s="19">
        <v>0.58150164851633535</v>
      </c>
      <c r="F47" s="19">
        <v>0.65418668173683714</v>
      </c>
      <c r="G47" s="19">
        <v>0.72795310091964904</v>
      </c>
      <c r="H47" s="19">
        <v>0.75625228614725404</v>
      </c>
      <c r="I47" s="19">
        <v>0.85078465435417661</v>
      </c>
      <c r="J47" s="19">
        <v>0.72702734306483985</v>
      </c>
      <c r="K47" s="19">
        <v>0.53823799811900963</v>
      </c>
      <c r="L47" s="19">
        <v>0.80847535975560736</v>
      </c>
      <c r="M47" s="19">
        <v>0.80283371342617305</v>
      </c>
      <c r="N47" s="19">
        <v>0.69019623264776442</v>
      </c>
      <c r="O47" s="19">
        <v>0.68409947558177642</v>
      </c>
      <c r="P47" s="19">
        <v>0.701775417541317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8" spans="1:31" s="21" customFormat="1" ht="16.5" customHeight="1">
      <c r="A48" s="21" t="s">
        <v>570</v>
      </c>
      <c r="C48" s="18" t="s">
        <v>5</v>
      </c>
      <c r="D48" s="20">
        <v>190.16096659046389</v>
      </c>
      <c r="E48" s="20">
        <v>184.89901451961902</v>
      </c>
      <c r="F48" s="20">
        <v>184.96023009502557</v>
      </c>
      <c r="G48" s="20">
        <v>183.02778616177062</v>
      </c>
      <c r="H48" s="20">
        <v>206.65352412177663</v>
      </c>
      <c r="I48" s="20">
        <v>245.87332599470707</v>
      </c>
      <c r="J48" s="20">
        <v>187.91871393699151</v>
      </c>
      <c r="K48" s="20">
        <v>161.01736852470844</v>
      </c>
      <c r="L48" s="20">
        <v>225.74417788957527</v>
      </c>
      <c r="M48" s="20">
        <v>206.26956619131371</v>
      </c>
      <c r="N48" s="20">
        <v>194.13520085215941</v>
      </c>
      <c r="O48" s="20">
        <v>187.96975969456506</v>
      </c>
      <c r="P48" s="46">
        <v>199.30356887362569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2"/>
      <c r="AD48" s="22"/>
      <c r="AE48" s="22"/>
    </row>
    <row r="49" spans="1:31" s="21" customFormat="1" ht="16.5" customHeight="1">
      <c r="A49" s="21" t="s">
        <v>571</v>
      </c>
      <c r="C49" s="18" t="s">
        <v>6</v>
      </c>
      <c r="D49" s="20">
        <v>108.8548877559554</v>
      </c>
      <c r="E49" s="20">
        <v>107.51908175220427</v>
      </c>
      <c r="F49" s="20">
        <v>120.99851917914665</v>
      </c>
      <c r="G49" s="20">
        <v>133.23564449091936</v>
      </c>
      <c r="H49" s="20">
        <v>156.28220005748028</v>
      </c>
      <c r="I49" s="20">
        <v>209.18525267131864</v>
      </c>
      <c r="J49" s="20">
        <v>136.62204330577265</v>
      </c>
      <c r="K49" s="20">
        <v>86.6656660971299</v>
      </c>
      <c r="L49" s="20">
        <v>182.50860543200821</v>
      </c>
      <c r="M49" s="20">
        <v>165.60016179217817</v>
      </c>
      <c r="N49" s="20">
        <v>133.99138425247747</v>
      </c>
      <c r="O49" s="20">
        <v>128.5900140322845</v>
      </c>
      <c r="P49" s="46">
        <v>139.86634526376329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2"/>
    </row>
    <row r="50" spans="1:31" s="21" customFormat="1" ht="6" customHeight="1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</row>
    <row r="51" spans="1:31" s="21" customFormat="1" ht="6" customHeight="1">
      <c r="D51" s="23"/>
      <c r="E51" s="23"/>
      <c r="F51" s="23"/>
      <c r="G51" s="23"/>
      <c r="H51" s="23"/>
      <c r="I51" s="23"/>
      <c r="J51" s="23"/>
      <c r="K51" s="22"/>
      <c r="L51" s="22"/>
      <c r="M51" s="22"/>
      <c r="N51" s="22"/>
      <c r="O51" s="22"/>
      <c r="P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31" s="21" customFormat="1" ht="16.5" customHeight="1">
      <c r="C52" s="24" t="s">
        <v>64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</row>
    <row r="53" spans="1:31" s="21" customFormat="1" ht="16.5" customHeight="1">
      <c r="A53" s="21" t="s">
        <v>572</v>
      </c>
      <c r="C53" s="25" t="s">
        <v>7</v>
      </c>
      <c r="D53" s="26">
        <v>-1.5931007754675486</v>
      </c>
      <c r="E53" s="26">
        <v>2.3754454366723854</v>
      </c>
      <c r="F53" s="26">
        <v>-1.6237983372460851</v>
      </c>
      <c r="G53" s="26">
        <v>3.9585648186347688</v>
      </c>
      <c r="H53" s="26">
        <v>3.0805138815501509</v>
      </c>
      <c r="I53" s="26">
        <v>9.0174423892494744</v>
      </c>
      <c r="J53" s="26">
        <v>3.6469654757572356</v>
      </c>
      <c r="K53" s="26">
        <v>-14.044100255357705</v>
      </c>
      <c r="L53" s="26">
        <v>1.2947058892743057</v>
      </c>
      <c r="M53" s="26">
        <v>0.40169146970910896</v>
      </c>
      <c r="N53" s="26">
        <v>-0.41186875395562428</v>
      </c>
      <c r="O53" s="26">
        <v>5.0568549756957797</v>
      </c>
      <c r="P53" s="26">
        <v>1.2623681221104688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spans="1:31" s="21" customFormat="1" ht="16.5" customHeight="1">
      <c r="A54" s="21" t="s">
        <v>573</v>
      </c>
      <c r="C54" s="25" t="s">
        <v>8</v>
      </c>
      <c r="D54" s="47">
        <v>2.1300275201431518E-2</v>
      </c>
      <c r="E54" s="47">
        <v>9.9292140155453623E-3</v>
      </c>
      <c r="F54" s="47">
        <v>-5.2500666868263157E-2</v>
      </c>
      <c r="G54" s="47">
        <v>-6.6007942999733116E-2</v>
      </c>
      <c r="H54" s="47">
        <v>-2.1310484238118321E-2</v>
      </c>
      <c r="I54" s="47">
        <v>0.12112979008998814</v>
      </c>
      <c r="J54" s="47">
        <v>-0.30673622288336078</v>
      </c>
      <c r="K54" s="47">
        <v>-0.43609114374952285</v>
      </c>
      <c r="L54" s="47">
        <v>1.6014197936553343E-2</v>
      </c>
      <c r="M54" s="47">
        <v>-5.2167328800230672E-2</v>
      </c>
      <c r="N54" s="47">
        <v>-1.4580257341099134E-3</v>
      </c>
      <c r="O54" s="47">
        <v>3.3664595546220921E-2</v>
      </c>
      <c r="P54" s="47">
        <v>-7.3762870756676868E-2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spans="1:31" s="21" customFormat="1" ht="16.5" customHeight="1">
      <c r="A55" s="21" t="s">
        <v>574</v>
      </c>
      <c r="C55" s="25" t="s">
        <v>9</v>
      </c>
      <c r="D55" s="47">
        <v>-6.353138824994331E-3</v>
      </c>
      <c r="E55" s="47">
        <v>5.2942101717349255E-2</v>
      </c>
      <c r="F55" s="47">
        <v>-7.5449521851548407E-2</v>
      </c>
      <c r="G55" s="47">
        <v>-1.2297267356298325E-2</v>
      </c>
      <c r="H55" s="47">
        <v>2.0248251641138415E-2</v>
      </c>
      <c r="I55" s="47">
        <v>0.2540457421522071</v>
      </c>
      <c r="J55" s="47">
        <v>-0.27012365446876574</v>
      </c>
      <c r="K55" s="47">
        <v>-0.55278242938260269</v>
      </c>
      <c r="L55" s="47">
        <v>3.2549619294008458E-2</v>
      </c>
      <c r="M55" s="47">
        <v>-4.7401075770270862E-2</v>
      </c>
      <c r="N55" s="47">
        <v>-7.3813931680449807E-3</v>
      </c>
      <c r="O55" s="47">
        <v>0.11617188508987075</v>
      </c>
      <c r="P55" s="47">
        <v>-5.6796328210978464E-2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</row>
    <row r="56" spans="1:31" s="21" customFormat="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P43</f>
        <v>Source : MKG_destination - Décembre 2025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</row>
    <row r="57" spans="1:31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56"/>
    </row>
    <row r="58" spans="1:31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56"/>
    </row>
    <row r="59" spans="1:31" s="21" customFormat="1" ht="48" customHeight="1">
      <c r="C59" s="15" t="s">
        <v>42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spans="1:31" s="21" customFormat="1" ht="16.5" customHeight="1">
      <c r="A60" s="21" t="s">
        <v>425</v>
      </c>
      <c r="C60" s="18" t="s">
        <v>4</v>
      </c>
      <c r="D60" s="19">
        <v>0.55553691792099846</v>
      </c>
      <c r="E60" s="19">
        <v>0.56815634531246539</v>
      </c>
      <c r="F60" s="19">
        <v>0.62987547178339776</v>
      </c>
      <c r="G60" s="19">
        <v>0.72515019666208536</v>
      </c>
      <c r="H60" s="19">
        <v>0.72508493309114486</v>
      </c>
      <c r="I60" s="19">
        <v>0.81689844424126068</v>
      </c>
      <c r="J60" s="19">
        <v>0.69195477955610984</v>
      </c>
      <c r="K60" s="19">
        <v>0.53682869903340003</v>
      </c>
      <c r="L60" s="19">
        <v>0.74627301474717023</v>
      </c>
      <c r="M60" s="19">
        <v>0.75919347953189242</v>
      </c>
      <c r="N60" s="19">
        <v>0.65634005848538635</v>
      </c>
      <c r="O60" s="19">
        <v>0.6512225362829005</v>
      </c>
      <c r="P60" s="19">
        <v>0.67212458063704217</v>
      </c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</row>
    <row r="61" spans="1:31" s="21" customFormat="1" ht="16.5" customHeight="1">
      <c r="A61" s="21" t="s">
        <v>426</v>
      </c>
      <c r="C61" s="18" t="s">
        <v>5</v>
      </c>
      <c r="D61" s="20">
        <v>109.05869403654916</v>
      </c>
      <c r="E61" s="20">
        <v>101.71505418519421</v>
      </c>
      <c r="F61" s="20">
        <v>107.40977727362836</v>
      </c>
      <c r="G61" s="20">
        <v>105.12561791972048</v>
      </c>
      <c r="H61" s="20">
        <v>112.44222100206213</v>
      </c>
      <c r="I61" s="20">
        <v>142.75206629729328</v>
      </c>
      <c r="J61" s="20">
        <v>105.04791687700991</v>
      </c>
      <c r="K61" s="20">
        <v>87.546317377484414</v>
      </c>
      <c r="L61" s="20">
        <v>127.9700783605045</v>
      </c>
      <c r="M61" s="20">
        <v>119.38220538185716</v>
      </c>
      <c r="N61" s="20">
        <v>115.78645282873288</v>
      </c>
      <c r="O61" s="20">
        <v>107.61345262539338</v>
      </c>
      <c r="P61" s="46">
        <v>113.16553258402131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2"/>
      <c r="AD61" s="22"/>
      <c r="AE61" s="22"/>
    </row>
    <row r="62" spans="1:31" s="21" customFormat="1" ht="16.5" customHeight="1">
      <c r="A62" s="21" t="s">
        <v>427</v>
      </c>
      <c r="C62" s="18" t="s">
        <v>6</v>
      </c>
      <c r="D62" s="20">
        <v>60.586130757553697</v>
      </c>
      <c r="E62" s="20">
        <v>57.790053449119334</v>
      </c>
      <c r="F62" s="20">
        <v>67.654784134376342</v>
      </c>
      <c r="G62" s="20">
        <v>76.231862508708559</v>
      </c>
      <c r="H62" s="20">
        <v>81.530160291899932</v>
      </c>
      <c r="I62" s="20">
        <v>116.6139408704842</v>
      </c>
      <c r="J62" s="20">
        <v>72.688408165459947</v>
      </c>
      <c r="K62" s="20">
        <v>46.997375662920092</v>
      </c>
      <c r="L62" s="20">
        <v>95.500616175525309</v>
      </c>
      <c r="M62" s="20">
        <v>90.634191898043156</v>
      </c>
      <c r="N62" s="20">
        <v>75.995287221425954</v>
      </c>
      <c r="O62" s="20">
        <v>70.080305556868439</v>
      </c>
      <c r="P62" s="46">
        <v>76.061336130602854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2"/>
    </row>
    <row r="63" spans="1:31" s="21" customFormat="1" ht="6" customHeight="1"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</row>
    <row r="64" spans="1:31" s="21" customFormat="1" ht="6" customHeight="1">
      <c r="D64" s="23"/>
      <c r="E64" s="23"/>
      <c r="F64" s="23"/>
      <c r="G64" s="23"/>
      <c r="H64" s="23"/>
      <c r="I64" s="23"/>
      <c r="J64" s="23"/>
      <c r="K64" s="22"/>
      <c r="L64" s="22"/>
      <c r="M64" s="22"/>
      <c r="N64" s="22"/>
      <c r="O64" s="22"/>
      <c r="P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</row>
    <row r="65" spans="1:29" s="21" customFormat="1" ht="16.5" customHeight="1">
      <c r="C65" s="24" t="s">
        <v>64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29" s="21" customFormat="1" ht="16.5" customHeight="1">
      <c r="A66" s="21" t="s">
        <v>428</v>
      </c>
      <c r="C66" s="25" t="s">
        <v>7</v>
      </c>
      <c r="D66" s="26">
        <v>-1.3177194543819937</v>
      </c>
      <c r="E66" s="26">
        <v>1.0196534556040193</v>
      </c>
      <c r="F66" s="26">
        <v>-5.0739069068803104</v>
      </c>
      <c r="G66" s="26">
        <v>4.4057611890650268</v>
      </c>
      <c r="H66" s="26">
        <v>3.3059516932548716</v>
      </c>
      <c r="I66" s="26">
        <v>11.448519294887582</v>
      </c>
      <c r="J66" s="26">
        <v>4.0459692059030878</v>
      </c>
      <c r="K66" s="26">
        <v>-7.490795604987821</v>
      </c>
      <c r="L66" s="26">
        <v>-0.11899689944070424</v>
      </c>
      <c r="M66" s="26">
        <v>0.28923209750475465</v>
      </c>
      <c r="N66" s="26">
        <v>-0.83749353188268261</v>
      </c>
      <c r="O66" s="26">
        <v>3.7913897268951113</v>
      </c>
      <c r="P66" s="26">
        <v>1.1392155070439891</v>
      </c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spans="1:29" s="21" customFormat="1" ht="16.5" customHeight="1">
      <c r="A67" s="21" t="s">
        <v>429</v>
      </c>
      <c r="C67" s="25" t="s">
        <v>8</v>
      </c>
      <c r="D67" s="47">
        <v>3.4093585354986189E-3</v>
      </c>
      <c r="E67" s="47">
        <v>-3.4682042039329675E-2</v>
      </c>
      <c r="F67" s="47">
        <v>-1.8836410453428765E-2</v>
      </c>
      <c r="G67" s="47">
        <v>-5.5994751742527993E-2</v>
      </c>
      <c r="H67" s="47">
        <v>-4.8492327096863685E-2</v>
      </c>
      <c r="I67" s="47">
        <v>9.3631450278557571E-2</v>
      </c>
      <c r="J67" s="47">
        <v>-0.31051774039817381</v>
      </c>
      <c r="K67" s="47">
        <v>-0.47411595656004613</v>
      </c>
      <c r="L67" s="47">
        <v>-3.7363052750016279E-2</v>
      </c>
      <c r="M67" s="47">
        <v>-5.6940467615049895E-2</v>
      </c>
      <c r="N67" s="47">
        <v>1.5371309949500089E-2</v>
      </c>
      <c r="O67" s="47">
        <v>2.800405629042535E-2</v>
      </c>
      <c r="P67" s="47">
        <v>-8.6115668480021723E-2</v>
      </c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spans="1:29" s="21" customFormat="1" ht="16.5" customHeight="1">
      <c r="A68" s="21" t="s">
        <v>430</v>
      </c>
      <c r="C68" s="25" t="s">
        <v>9</v>
      </c>
      <c r="D68" s="47">
        <v>-1.9839792548878021E-2</v>
      </c>
      <c r="E68" s="47">
        <v>-1.704116947797385E-2</v>
      </c>
      <c r="F68" s="47">
        <v>-9.1981082143022919E-2</v>
      </c>
      <c r="G68" s="47">
        <v>5.0698050892306057E-3</v>
      </c>
      <c r="H68" s="47">
        <v>-3.0367942662860026E-3</v>
      </c>
      <c r="I68" s="47">
        <v>0.27188066093871122</v>
      </c>
      <c r="J68" s="47">
        <v>-0.26769893724982341</v>
      </c>
      <c r="K68" s="47">
        <v>-0.53851114767045871</v>
      </c>
      <c r="L68" s="47">
        <v>-3.8895580975513155E-2</v>
      </c>
      <c r="M68" s="47">
        <v>-5.3333926972641832E-2</v>
      </c>
      <c r="N68" s="47">
        <v>2.578354886530132E-3</v>
      </c>
      <c r="O68" s="47">
        <v>9.1553854390324485E-2</v>
      </c>
      <c r="P68" s="47">
        <v>-7.0358742350366432E-2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spans="1:29" s="21" customFormat="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P56</f>
        <v>Source : MKG_destination - Décembre 2025</v>
      </c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</row>
    <row r="70" spans="1:29" s="31" customFormat="1"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</row>
    <row r="72" spans="1:29" s="21" customFormat="1" ht="24.6">
      <c r="B72" s="43" t="s">
        <v>62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</row>
    <row r="73" spans="1:29" ht="15">
      <c r="C73" s="57"/>
    </row>
    <row r="75" spans="1:29" s="34" customFormat="1"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</row>
    <row r="76" spans="1:29" s="58" customFormat="1" ht="12.6">
      <c r="D76" s="59">
        <f t="shared" ref="D76:N76" si="0">+EDATE(E76,-1)</f>
        <v>45658</v>
      </c>
      <c r="E76" s="59">
        <f t="shared" si="0"/>
        <v>45689</v>
      </c>
      <c r="F76" s="59">
        <f t="shared" si="0"/>
        <v>45717</v>
      </c>
      <c r="G76" s="59">
        <f t="shared" si="0"/>
        <v>45748</v>
      </c>
      <c r="H76" s="59">
        <f t="shared" si="0"/>
        <v>45778</v>
      </c>
      <c r="I76" s="59">
        <f t="shared" si="0"/>
        <v>45809</v>
      </c>
      <c r="J76" s="59">
        <f t="shared" si="0"/>
        <v>45839</v>
      </c>
      <c r="K76" s="59">
        <f t="shared" si="0"/>
        <v>45870</v>
      </c>
      <c r="L76" s="59">
        <f t="shared" si="0"/>
        <v>45901</v>
      </c>
      <c r="M76" s="59">
        <f t="shared" si="0"/>
        <v>45931</v>
      </c>
      <c r="N76" s="59">
        <f t="shared" si="0"/>
        <v>45962</v>
      </c>
      <c r="O76" s="59">
        <v>45992</v>
      </c>
    </row>
    <row r="77" spans="1:29" s="60" customFormat="1">
      <c r="B77" s="61"/>
      <c r="C77" s="60" t="s">
        <v>38</v>
      </c>
      <c r="D77" s="62">
        <v>-2.7510970109035693E-2</v>
      </c>
      <c r="E77" s="62">
        <v>4.1171021842235644E-2</v>
      </c>
      <c r="F77" s="62">
        <v>-0.13855879413593797</v>
      </c>
      <c r="G77" s="62">
        <v>8.6372407289861286E-2</v>
      </c>
      <c r="H77" s="62">
        <v>3.1675336925328423E-2</v>
      </c>
      <c r="I77" s="62">
        <v>0.28340535392914901</v>
      </c>
      <c r="J77" s="62">
        <v>-0.29515859333894412</v>
      </c>
      <c r="K77" s="62">
        <v>-0.49398876732600006</v>
      </c>
      <c r="L77" s="62">
        <v>-6.3568256138678336E-2</v>
      </c>
      <c r="M77" s="62">
        <v>-6.3059296624151662E-2</v>
      </c>
      <c r="N77" s="62">
        <v>4.423125189516508E-2</v>
      </c>
      <c r="O77" s="62">
        <v>0.13473411959269033</v>
      </c>
    </row>
    <row r="78" spans="1:29" s="60" customFormat="1">
      <c r="B78" s="61"/>
      <c r="C78" s="60" t="s">
        <v>39</v>
      </c>
      <c r="D78" s="62">
        <v>-7.4313055076114076E-2</v>
      </c>
      <c r="E78" s="62">
        <v>-4.5368150208607294E-2</v>
      </c>
      <c r="F78" s="62">
        <v>-0.13320113888630525</v>
      </c>
      <c r="G78" s="62">
        <v>-1.7987001579302886E-2</v>
      </c>
      <c r="H78" s="62">
        <v>-3.2589912928501774E-2</v>
      </c>
      <c r="I78" s="62">
        <v>0.24165929822308874</v>
      </c>
      <c r="J78" s="62">
        <v>-0.26387737824749924</v>
      </c>
      <c r="K78" s="62">
        <v>-0.51868724389940557</v>
      </c>
      <c r="L78" s="62">
        <v>-9.4198255442712653E-2</v>
      </c>
      <c r="M78" s="62">
        <v>-7.2116104596754105E-2</v>
      </c>
      <c r="N78" s="62">
        <v>9.1156851373166425E-3</v>
      </c>
      <c r="O78" s="62">
        <v>6.1231356690836902E-2</v>
      </c>
    </row>
    <row r="79" spans="1:29" s="60" customFormat="1">
      <c r="B79" s="61"/>
      <c r="C79" s="60" t="s">
        <v>40</v>
      </c>
      <c r="D79" s="62">
        <v>-3.4067059735432004E-3</v>
      </c>
      <c r="E79" s="62">
        <v>-7.4340610565398757E-3</v>
      </c>
      <c r="F79" s="62">
        <v>-9.1557622477039247E-2</v>
      </c>
      <c r="G79" s="62">
        <v>-4.590991657432375E-3</v>
      </c>
      <c r="H79" s="62">
        <v>1.2482752213076154E-2</v>
      </c>
      <c r="I79" s="62">
        <v>0.25385178396733177</v>
      </c>
      <c r="J79" s="62">
        <v>-0.25458992901512811</v>
      </c>
      <c r="K79" s="62">
        <v>-0.55451715201216001</v>
      </c>
      <c r="L79" s="62">
        <v>-5.4789407375271604E-2</v>
      </c>
      <c r="M79" s="62">
        <v>-4.0018573159752324E-2</v>
      </c>
      <c r="N79" s="62">
        <v>-2.5833822205108548E-2</v>
      </c>
      <c r="O79" s="62">
        <v>8.1436093486574768E-2</v>
      </c>
    </row>
    <row r="80" spans="1:29" s="58" customFormat="1">
      <c r="B80" s="66"/>
      <c r="C80" s="60" t="s">
        <v>41</v>
      </c>
      <c r="D80" s="62">
        <v>-6.353138824994331E-3</v>
      </c>
      <c r="E80" s="62">
        <v>5.2942101717349255E-2</v>
      </c>
      <c r="F80" s="62">
        <v>-7.5449521851548407E-2</v>
      </c>
      <c r="G80" s="62">
        <v>-1.2297267356298325E-2</v>
      </c>
      <c r="H80" s="62">
        <v>2.0248251641138415E-2</v>
      </c>
      <c r="I80" s="62">
        <v>0.2540457421522071</v>
      </c>
      <c r="J80" s="62">
        <v>-0.27012365446876574</v>
      </c>
      <c r="K80" s="62">
        <v>-0.55278242938260269</v>
      </c>
      <c r="L80" s="62">
        <v>3.2549619294008458E-2</v>
      </c>
      <c r="M80" s="62">
        <v>-4.7401075770270862E-2</v>
      </c>
      <c r="N80" s="62">
        <v>-7.3813931680449807E-3</v>
      </c>
      <c r="O80" s="62">
        <v>0.11617188508987075</v>
      </c>
    </row>
    <row r="81" spans="3:29" s="34" customFormat="1"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</row>
    <row r="82" spans="3:29" s="34" customFormat="1"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</row>
    <row r="83" spans="3:29" s="34" customFormat="1"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</row>
    <row r="84" spans="3:29" s="34" customFormat="1"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</row>
    <row r="85" spans="3:29" s="34" customFormat="1"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</row>
    <row r="86" spans="3:29" s="34" customFormat="1"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</row>
    <row r="87" spans="3:29" s="34" customFormat="1"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</row>
    <row r="88" spans="3:29"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3:29"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3:29"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5" spans="3:29">
      <c r="C95" s="30"/>
    </row>
    <row r="96" spans="3:29">
      <c r="O96" s="2"/>
      <c r="P96" s="2" t="str">
        <f>P69</f>
        <v>Source : MKG_destination - Décembre 2025</v>
      </c>
    </row>
    <row r="98" spans="3:3">
      <c r="C98" s="63" t="s">
        <v>63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41" orientation="portrait" horizontalDpi="4294967292" verticalDpi="4294967292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E6F8A-C749-4FA2-9890-2D415B377EAE}">
  <sheetPr>
    <tabColor rgb="FF1B4395"/>
  </sheetPr>
  <dimension ref="A1:AE98"/>
  <sheetViews>
    <sheetView view="pageBreakPreview" zoomScale="80" zoomScaleNormal="80" zoomScaleSheetLayoutView="80" workbookViewId="0">
      <selection activeCell="N17" sqref="N17"/>
    </sheetView>
  </sheetViews>
  <sheetFormatPr baseColWidth="10" defaultColWidth="10.88671875" defaultRowHeight="13.2"/>
  <cols>
    <col min="1" max="1" width="45.44140625" style="3" bestFit="1" customWidth="1"/>
    <col min="2" max="2" width="1.5546875" style="3" customWidth="1"/>
    <col min="3" max="3" width="35.109375" style="3" customWidth="1"/>
    <col min="4" max="15" width="8.44140625" style="6" customWidth="1"/>
    <col min="16" max="16" width="15.44140625" style="6" customWidth="1"/>
    <col min="17" max="17" width="1.5546875" style="3" customWidth="1"/>
    <col min="18" max="29" width="10" style="6" customWidth="1"/>
    <col min="30" max="257" width="10.88671875" style="3"/>
    <col min="258" max="258" width="1.5546875" style="3" customWidth="1"/>
    <col min="259" max="259" width="35.109375" style="3" customWidth="1"/>
    <col min="260" max="271" width="8.44140625" style="3" customWidth="1"/>
    <col min="272" max="272" width="15.44140625" style="3" customWidth="1"/>
    <col min="273" max="273" width="1.5546875" style="3" customWidth="1"/>
    <col min="274" max="285" width="10" style="3" customWidth="1"/>
    <col min="286" max="513" width="10.88671875" style="3"/>
    <col min="514" max="514" width="1.5546875" style="3" customWidth="1"/>
    <col min="515" max="515" width="35.109375" style="3" customWidth="1"/>
    <col min="516" max="527" width="8.44140625" style="3" customWidth="1"/>
    <col min="528" max="528" width="15.44140625" style="3" customWidth="1"/>
    <col min="529" max="529" width="1.5546875" style="3" customWidth="1"/>
    <col min="530" max="541" width="10" style="3" customWidth="1"/>
    <col min="542" max="769" width="10.88671875" style="3"/>
    <col min="770" max="770" width="1.5546875" style="3" customWidth="1"/>
    <col min="771" max="771" width="35.109375" style="3" customWidth="1"/>
    <col min="772" max="783" width="8.44140625" style="3" customWidth="1"/>
    <col min="784" max="784" width="15.44140625" style="3" customWidth="1"/>
    <col min="785" max="785" width="1.5546875" style="3" customWidth="1"/>
    <col min="786" max="797" width="10" style="3" customWidth="1"/>
    <col min="798" max="1025" width="10.88671875" style="3"/>
    <col min="1026" max="1026" width="1.5546875" style="3" customWidth="1"/>
    <col min="1027" max="1027" width="35.109375" style="3" customWidth="1"/>
    <col min="1028" max="1039" width="8.44140625" style="3" customWidth="1"/>
    <col min="1040" max="1040" width="15.44140625" style="3" customWidth="1"/>
    <col min="1041" max="1041" width="1.5546875" style="3" customWidth="1"/>
    <col min="1042" max="1053" width="10" style="3" customWidth="1"/>
    <col min="1054" max="1281" width="10.88671875" style="3"/>
    <col min="1282" max="1282" width="1.5546875" style="3" customWidth="1"/>
    <col min="1283" max="1283" width="35.109375" style="3" customWidth="1"/>
    <col min="1284" max="1295" width="8.44140625" style="3" customWidth="1"/>
    <col min="1296" max="1296" width="15.44140625" style="3" customWidth="1"/>
    <col min="1297" max="1297" width="1.5546875" style="3" customWidth="1"/>
    <col min="1298" max="1309" width="10" style="3" customWidth="1"/>
    <col min="1310" max="1537" width="10.88671875" style="3"/>
    <col min="1538" max="1538" width="1.5546875" style="3" customWidth="1"/>
    <col min="1539" max="1539" width="35.109375" style="3" customWidth="1"/>
    <col min="1540" max="1551" width="8.44140625" style="3" customWidth="1"/>
    <col min="1552" max="1552" width="15.44140625" style="3" customWidth="1"/>
    <col min="1553" max="1553" width="1.5546875" style="3" customWidth="1"/>
    <col min="1554" max="1565" width="10" style="3" customWidth="1"/>
    <col min="1566" max="1793" width="10.88671875" style="3"/>
    <col min="1794" max="1794" width="1.5546875" style="3" customWidth="1"/>
    <col min="1795" max="1795" width="35.109375" style="3" customWidth="1"/>
    <col min="1796" max="1807" width="8.44140625" style="3" customWidth="1"/>
    <col min="1808" max="1808" width="15.44140625" style="3" customWidth="1"/>
    <col min="1809" max="1809" width="1.5546875" style="3" customWidth="1"/>
    <col min="1810" max="1821" width="10" style="3" customWidth="1"/>
    <col min="1822" max="2049" width="10.88671875" style="3"/>
    <col min="2050" max="2050" width="1.5546875" style="3" customWidth="1"/>
    <col min="2051" max="2051" width="35.109375" style="3" customWidth="1"/>
    <col min="2052" max="2063" width="8.44140625" style="3" customWidth="1"/>
    <col min="2064" max="2064" width="15.44140625" style="3" customWidth="1"/>
    <col min="2065" max="2065" width="1.5546875" style="3" customWidth="1"/>
    <col min="2066" max="2077" width="10" style="3" customWidth="1"/>
    <col min="2078" max="2305" width="10.88671875" style="3"/>
    <col min="2306" max="2306" width="1.5546875" style="3" customWidth="1"/>
    <col min="2307" max="2307" width="35.109375" style="3" customWidth="1"/>
    <col min="2308" max="2319" width="8.44140625" style="3" customWidth="1"/>
    <col min="2320" max="2320" width="15.44140625" style="3" customWidth="1"/>
    <col min="2321" max="2321" width="1.5546875" style="3" customWidth="1"/>
    <col min="2322" max="2333" width="10" style="3" customWidth="1"/>
    <col min="2334" max="2561" width="10.88671875" style="3"/>
    <col min="2562" max="2562" width="1.5546875" style="3" customWidth="1"/>
    <col min="2563" max="2563" width="35.109375" style="3" customWidth="1"/>
    <col min="2564" max="2575" width="8.44140625" style="3" customWidth="1"/>
    <col min="2576" max="2576" width="15.44140625" style="3" customWidth="1"/>
    <col min="2577" max="2577" width="1.5546875" style="3" customWidth="1"/>
    <col min="2578" max="2589" width="10" style="3" customWidth="1"/>
    <col min="2590" max="2817" width="10.88671875" style="3"/>
    <col min="2818" max="2818" width="1.5546875" style="3" customWidth="1"/>
    <col min="2819" max="2819" width="35.109375" style="3" customWidth="1"/>
    <col min="2820" max="2831" width="8.44140625" style="3" customWidth="1"/>
    <col min="2832" max="2832" width="15.44140625" style="3" customWidth="1"/>
    <col min="2833" max="2833" width="1.5546875" style="3" customWidth="1"/>
    <col min="2834" max="2845" width="10" style="3" customWidth="1"/>
    <col min="2846" max="3073" width="10.88671875" style="3"/>
    <col min="3074" max="3074" width="1.5546875" style="3" customWidth="1"/>
    <col min="3075" max="3075" width="35.109375" style="3" customWidth="1"/>
    <col min="3076" max="3087" width="8.44140625" style="3" customWidth="1"/>
    <col min="3088" max="3088" width="15.44140625" style="3" customWidth="1"/>
    <col min="3089" max="3089" width="1.5546875" style="3" customWidth="1"/>
    <col min="3090" max="3101" width="10" style="3" customWidth="1"/>
    <col min="3102" max="3329" width="10.88671875" style="3"/>
    <col min="3330" max="3330" width="1.5546875" style="3" customWidth="1"/>
    <col min="3331" max="3331" width="35.109375" style="3" customWidth="1"/>
    <col min="3332" max="3343" width="8.44140625" style="3" customWidth="1"/>
    <col min="3344" max="3344" width="15.44140625" style="3" customWidth="1"/>
    <col min="3345" max="3345" width="1.5546875" style="3" customWidth="1"/>
    <col min="3346" max="3357" width="10" style="3" customWidth="1"/>
    <col min="3358" max="3585" width="10.88671875" style="3"/>
    <col min="3586" max="3586" width="1.5546875" style="3" customWidth="1"/>
    <col min="3587" max="3587" width="35.109375" style="3" customWidth="1"/>
    <col min="3588" max="3599" width="8.44140625" style="3" customWidth="1"/>
    <col min="3600" max="3600" width="15.44140625" style="3" customWidth="1"/>
    <col min="3601" max="3601" width="1.5546875" style="3" customWidth="1"/>
    <col min="3602" max="3613" width="10" style="3" customWidth="1"/>
    <col min="3614" max="3841" width="10.88671875" style="3"/>
    <col min="3842" max="3842" width="1.5546875" style="3" customWidth="1"/>
    <col min="3843" max="3843" width="35.109375" style="3" customWidth="1"/>
    <col min="3844" max="3855" width="8.44140625" style="3" customWidth="1"/>
    <col min="3856" max="3856" width="15.44140625" style="3" customWidth="1"/>
    <col min="3857" max="3857" width="1.5546875" style="3" customWidth="1"/>
    <col min="3858" max="3869" width="10" style="3" customWidth="1"/>
    <col min="3870" max="4097" width="10.88671875" style="3"/>
    <col min="4098" max="4098" width="1.5546875" style="3" customWidth="1"/>
    <col min="4099" max="4099" width="35.109375" style="3" customWidth="1"/>
    <col min="4100" max="4111" width="8.44140625" style="3" customWidth="1"/>
    <col min="4112" max="4112" width="15.44140625" style="3" customWidth="1"/>
    <col min="4113" max="4113" width="1.5546875" style="3" customWidth="1"/>
    <col min="4114" max="4125" width="10" style="3" customWidth="1"/>
    <col min="4126" max="4353" width="10.88671875" style="3"/>
    <col min="4354" max="4354" width="1.5546875" style="3" customWidth="1"/>
    <col min="4355" max="4355" width="35.109375" style="3" customWidth="1"/>
    <col min="4356" max="4367" width="8.44140625" style="3" customWidth="1"/>
    <col min="4368" max="4368" width="15.44140625" style="3" customWidth="1"/>
    <col min="4369" max="4369" width="1.5546875" style="3" customWidth="1"/>
    <col min="4370" max="4381" width="10" style="3" customWidth="1"/>
    <col min="4382" max="4609" width="10.88671875" style="3"/>
    <col min="4610" max="4610" width="1.5546875" style="3" customWidth="1"/>
    <col min="4611" max="4611" width="35.109375" style="3" customWidth="1"/>
    <col min="4612" max="4623" width="8.44140625" style="3" customWidth="1"/>
    <col min="4624" max="4624" width="15.44140625" style="3" customWidth="1"/>
    <col min="4625" max="4625" width="1.5546875" style="3" customWidth="1"/>
    <col min="4626" max="4637" width="10" style="3" customWidth="1"/>
    <col min="4638" max="4865" width="10.88671875" style="3"/>
    <col min="4866" max="4866" width="1.5546875" style="3" customWidth="1"/>
    <col min="4867" max="4867" width="35.109375" style="3" customWidth="1"/>
    <col min="4868" max="4879" width="8.44140625" style="3" customWidth="1"/>
    <col min="4880" max="4880" width="15.44140625" style="3" customWidth="1"/>
    <col min="4881" max="4881" width="1.5546875" style="3" customWidth="1"/>
    <col min="4882" max="4893" width="10" style="3" customWidth="1"/>
    <col min="4894" max="5121" width="10.88671875" style="3"/>
    <col min="5122" max="5122" width="1.5546875" style="3" customWidth="1"/>
    <col min="5123" max="5123" width="35.109375" style="3" customWidth="1"/>
    <col min="5124" max="5135" width="8.44140625" style="3" customWidth="1"/>
    <col min="5136" max="5136" width="15.44140625" style="3" customWidth="1"/>
    <col min="5137" max="5137" width="1.5546875" style="3" customWidth="1"/>
    <col min="5138" max="5149" width="10" style="3" customWidth="1"/>
    <col min="5150" max="5377" width="10.88671875" style="3"/>
    <col min="5378" max="5378" width="1.5546875" style="3" customWidth="1"/>
    <col min="5379" max="5379" width="35.109375" style="3" customWidth="1"/>
    <col min="5380" max="5391" width="8.44140625" style="3" customWidth="1"/>
    <col min="5392" max="5392" width="15.44140625" style="3" customWidth="1"/>
    <col min="5393" max="5393" width="1.5546875" style="3" customWidth="1"/>
    <col min="5394" max="5405" width="10" style="3" customWidth="1"/>
    <col min="5406" max="5633" width="10.88671875" style="3"/>
    <col min="5634" max="5634" width="1.5546875" style="3" customWidth="1"/>
    <col min="5635" max="5635" width="35.109375" style="3" customWidth="1"/>
    <col min="5636" max="5647" width="8.44140625" style="3" customWidth="1"/>
    <col min="5648" max="5648" width="15.44140625" style="3" customWidth="1"/>
    <col min="5649" max="5649" width="1.5546875" style="3" customWidth="1"/>
    <col min="5650" max="5661" width="10" style="3" customWidth="1"/>
    <col min="5662" max="5889" width="10.88671875" style="3"/>
    <col min="5890" max="5890" width="1.5546875" style="3" customWidth="1"/>
    <col min="5891" max="5891" width="35.109375" style="3" customWidth="1"/>
    <col min="5892" max="5903" width="8.44140625" style="3" customWidth="1"/>
    <col min="5904" max="5904" width="15.44140625" style="3" customWidth="1"/>
    <col min="5905" max="5905" width="1.5546875" style="3" customWidth="1"/>
    <col min="5906" max="5917" width="10" style="3" customWidth="1"/>
    <col min="5918" max="6145" width="10.88671875" style="3"/>
    <col min="6146" max="6146" width="1.5546875" style="3" customWidth="1"/>
    <col min="6147" max="6147" width="35.109375" style="3" customWidth="1"/>
    <col min="6148" max="6159" width="8.44140625" style="3" customWidth="1"/>
    <col min="6160" max="6160" width="15.44140625" style="3" customWidth="1"/>
    <col min="6161" max="6161" width="1.5546875" style="3" customWidth="1"/>
    <col min="6162" max="6173" width="10" style="3" customWidth="1"/>
    <col min="6174" max="6401" width="10.88671875" style="3"/>
    <col min="6402" max="6402" width="1.5546875" style="3" customWidth="1"/>
    <col min="6403" max="6403" width="35.109375" style="3" customWidth="1"/>
    <col min="6404" max="6415" width="8.44140625" style="3" customWidth="1"/>
    <col min="6416" max="6416" width="15.44140625" style="3" customWidth="1"/>
    <col min="6417" max="6417" width="1.5546875" style="3" customWidth="1"/>
    <col min="6418" max="6429" width="10" style="3" customWidth="1"/>
    <col min="6430" max="6657" width="10.88671875" style="3"/>
    <col min="6658" max="6658" width="1.5546875" style="3" customWidth="1"/>
    <col min="6659" max="6659" width="35.109375" style="3" customWidth="1"/>
    <col min="6660" max="6671" width="8.44140625" style="3" customWidth="1"/>
    <col min="6672" max="6672" width="15.44140625" style="3" customWidth="1"/>
    <col min="6673" max="6673" width="1.5546875" style="3" customWidth="1"/>
    <col min="6674" max="6685" width="10" style="3" customWidth="1"/>
    <col min="6686" max="6913" width="10.88671875" style="3"/>
    <col min="6914" max="6914" width="1.5546875" style="3" customWidth="1"/>
    <col min="6915" max="6915" width="35.109375" style="3" customWidth="1"/>
    <col min="6916" max="6927" width="8.44140625" style="3" customWidth="1"/>
    <col min="6928" max="6928" width="15.44140625" style="3" customWidth="1"/>
    <col min="6929" max="6929" width="1.5546875" style="3" customWidth="1"/>
    <col min="6930" max="6941" width="10" style="3" customWidth="1"/>
    <col min="6942" max="7169" width="10.88671875" style="3"/>
    <col min="7170" max="7170" width="1.5546875" style="3" customWidth="1"/>
    <col min="7171" max="7171" width="35.109375" style="3" customWidth="1"/>
    <col min="7172" max="7183" width="8.44140625" style="3" customWidth="1"/>
    <col min="7184" max="7184" width="15.44140625" style="3" customWidth="1"/>
    <col min="7185" max="7185" width="1.5546875" style="3" customWidth="1"/>
    <col min="7186" max="7197" width="10" style="3" customWidth="1"/>
    <col min="7198" max="7425" width="10.88671875" style="3"/>
    <col min="7426" max="7426" width="1.5546875" style="3" customWidth="1"/>
    <col min="7427" max="7427" width="35.109375" style="3" customWidth="1"/>
    <col min="7428" max="7439" width="8.44140625" style="3" customWidth="1"/>
    <col min="7440" max="7440" width="15.44140625" style="3" customWidth="1"/>
    <col min="7441" max="7441" width="1.5546875" style="3" customWidth="1"/>
    <col min="7442" max="7453" width="10" style="3" customWidth="1"/>
    <col min="7454" max="7681" width="10.88671875" style="3"/>
    <col min="7682" max="7682" width="1.5546875" style="3" customWidth="1"/>
    <col min="7683" max="7683" width="35.109375" style="3" customWidth="1"/>
    <col min="7684" max="7695" width="8.44140625" style="3" customWidth="1"/>
    <col min="7696" max="7696" width="15.44140625" style="3" customWidth="1"/>
    <col min="7697" max="7697" width="1.5546875" style="3" customWidth="1"/>
    <col min="7698" max="7709" width="10" style="3" customWidth="1"/>
    <col min="7710" max="7937" width="10.88671875" style="3"/>
    <col min="7938" max="7938" width="1.5546875" style="3" customWidth="1"/>
    <col min="7939" max="7939" width="35.109375" style="3" customWidth="1"/>
    <col min="7940" max="7951" width="8.44140625" style="3" customWidth="1"/>
    <col min="7952" max="7952" width="15.44140625" style="3" customWidth="1"/>
    <col min="7953" max="7953" width="1.5546875" style="3" customWidth="1"/>
    <col min="7954" max="7965" width="10" style="3" customWidth="1"/>
    <col min="7966" max="8193" width="10.88671875" style="3"/>
    <col min="8194" max="8194" width="1.5546875" style="3" customWidth="1"/>
    <col min="8195" max="8195" width="35.109375" style="3" customWidth="1"/>
    <col min="8196" max="8207" width="8.44140625" style="3" customWidth="1"/>
    <col min="8208" max="8208" width="15.44140625" style="3" customWidth="1"/>
    <col min="8209" max="8209" width="1.5546875" style="3" customWidth="1"/>
    <col min="8210" max="8221" width="10" style="3" customWidth="1"/>
    <col min="8222" max="8449" width="10.88671875" style="3"/>
    <col min="8450" max="8450" width="1.5546875" style="3" customWidth="1"/>
    <col min="8451" max="8451" width="35.109375" style="3" customWidth="1"/>
    <col min="8452" max="8463" width="8.44140625" style="3" customWidth="1"/>
    <col min="8464" max="8464" width="15.44140625" style="3" customWidth="1"/>
    <col min="8465" max="8465" width="1.5546875" style="3" customWidth="1"/>
    <col min="8466" max="8477" width="10" style="3" customWidth="1"/>
    <col min="8478" max="8705" width="10.88671875" style="3"/>
    <col min="8706" max="8706" width="1.5546875" style="3" customWidth="1"/>
    <col min="8707" max="8707" width="35.109375" style="3" customWidth="1"/>
    <col min="8708" max="8719" width="8.44140625" style="3" customWidth="1"/>
    <col min="8720" max="8720" width="15.44140625" style="3" customWidth="1"/>
    <col min="8721" max="8721" width="1.5546875" style="3" customWidth="1"/>
    <col min="8722" max="8733" width="10" style="3" customWidth="1"/>
    <col min="8734" max="8961" width="10.88671875" style="3"/>
    <col min="8962" max="8962" width="1.5546875" style="3" customWidth="1"/>
    <col min="8963" max="8963" width="35.109375" style="3" customWidth="1"/>
    <col min="8964" max="8975" width="8.44140625" style="3" customWidth="1"/>
    <col min="8976" max="8976" width="15.44140625" style="3" customWidth="1"/>
    <col min="8977" max="8977" width="1.5546875" style="3" customWidth="1"/>
    <col min="8978" max="8989" width="10" style="3" customWidth="1"/>
    <col min="8990" max="9217" width="10.88671875" style="3"/>
    <col min="9218" max="9218" width="1.5546875" style="3" customWidth="1"/>
    <col min="9219" max="9219" width="35.109375" style="3" customWidth="1"/>
    <col min="9220" max="9231" width="8.44140625" style="3" customWidth="1"/>
    <col min="9232" max="9232" width="15.44140625" style="3" customWidth="1"/>
    <col min="9233" max="9233" width="1.5546875" style="3" customWidth="1"/>
    <col min="9234" max="9245" width="10" style="3" customWidth="1"/>
    <col min="9246" max="9473" width="10.88671875" style="3"/>
    <col min="9474" max="9474" width="1.5546875" style="3" customWidth="1"/>
    <col min="9475" max="9475" width="35.109375" style="3" customWidth="1"/>
    <col min="9476" max="9487" width="8.44140625" style="3" customWidth="1"/>
    <col min="9488" max="9488" width="15.44140625" style="3" customWidth="1"/>
    <col min="9489" max="9489" width="1.5546875" style="3" customWidth="1"/>
    <col min="9490" max="9501" width="10" style="3" customWidth="1"/>
    <col min="9502" max="9729" width="10.88671875" style="3"/>
    <col min="9730" max="9730" width="1.5546875" style="3" customWidth="1"/>
    <col min="9731" max="9731" width="35.109375" style="3" customWidth="1"/>
    <col min="9732" max="9743" width="8.44140625" style="3" customWidth="1"/>
    <col min="9744" max="9744" width="15.44140625" style="3" customWidth="1"/>
    <col min="9745" max="9745" width="1.5546875" style="3" customWidth="1"/>
    <col min="9746" max="9757" width="10" style="3" customWidth="1"/>
    <col min="9758" max="9985" width="10.88671875" style="3"/>
    <col min="9986" max="9986" width="1.5546875" style="3" customWidth="1"/>
    <col min="9987" max="9987" width="35.109375" style="3" customWidth="1"/>
    <col min="9988" max="9999" width="8.44140625" style="3" customWidth="1"/>
    <col min="10000" max="10000" width="15.44140625" style="3" customWidth="1"/>
    <col min="10001" max="10001" width="1.5546875" style="3" customWidth="1"/>
    <col min="10002" max="10013" width="10" style="3" customWidth="1"/>
    <col min="10014" max="10241" width="10.88671875" style="3"/>
    <col min="10242" max="10242" width="1.5546875" style="3" customWidth="1"/>
    <col min="10243" max="10243" width="35.109375" style="3" customWidth="1"/>
    <col min="10244" max="10255" width="8.44140625" style="3" customWidth="1"/>
    <col min="10256" max="10256" width="15.44140625" style="3" customWidth="1"/>
    <col min="10257" max="10257" width="1.5546875" style="3" customWidth="1"/>
    <col min="10258" max="10269" width="10" style="3" customWidth="1"/>
    <col min="10270" max="10497" width="10.88671875" style="3"/>
    <col min="10498" max="10498" width="1.5546875" style="3" customWidth="1"/>
    <col min="10499" max="10499" width="35.109375" style="3" customWidth="1"/>
    <col min="10500" max="10511" width="8.44140625" style="3" customWidth="1"/>
    <col min="10512" max="10512" width="15.44140625" style="3" customWidth="1"/>
    <col min="10513" max="10513" width="1.5546875" style="3" customWidth="1"/>
    <col min="10514" max="10525" width="10" style="3" customWidth="1"/>
    <col min="10526" max="10753" width="10.88671875" style="3"/>
    <col min="10754" max="10754" width="1.5546875" style="3" customWidth="1"/>
    <col min="10755" max="10755" width="35.109375" style="3" customWidth="1"/>
    <col min="10756" max="10767" width="8.44140625" style="3" customWidth="1"/>
    <col min="10768" max="10768" width="15.44140625" style="3" customWidth="1"/>
    <col min="10769" max="10769" width="1.5546875" style="3" customWidth="1"/>
    <col min="10770" max="10781" width="10" style="3" customWidth="1"/>
    <col min="10782" max="11009" width="10.88671875" style="3"/>
    <col min="11010" max="11010" width="1.5546875" style="3" customWidth="1"/>
    <col min="11011" max="11011" width="35.109375" style="3" customWidth="1"/>
    <col min="11012" max="11023" width="8.44140625" style="3" customWidth="1"/>
    <col min="11024" max="11024" width="15.44140625" style="3" customWidth="1"/>
    <col min="11025" max="11025" width="1.5546875" style="3" customWidth="1"/>
    <col min="11026" max="11037" width="10" style="3" customWidth="1"/>
    <col min="11038" max="11265" width="10.88671875" style="3"/>
    <col min="11266" max="11266" width="1.5546875" style="3" customWidth="1"/>
    <col min="11267" max="11267" width="35.109375" style="3" customWidth="1"/>
    <col min="11268" max="11279" width="8.44140625" style="3" customWidth="1"/>
    <col min="11280" max="11280" width="15.44140625" style="3" customWidth="1"/>
    <col min="11281" max="11281" width="1.5546875" style="3" customWidth="1"/>
    <col min="11282" max="11293" width="10" style="3" customWidth="1"/>
    <col min="11294" max="11521" width="10.88671875" style="3"/>
    <col min="11522" max="11522" width="1.5546875" style="3" customWidth="1"/>
    <col min="11523" max="11523" width="35.109375" style="3" customWidth="1"/>
    <col min="11524" max="11535" width="8.44140625" style="3" customWidth="1"/>
    <col min="11536" max="11536" width="15.44140625" style="3" customWidth="1"/>
    <col min="11537" max="11537" width="1.5546875" style="3" customWidth="1"/>
    <col min="11538" max="11549" width="10" style="3" customWidth="1"/>
    <col min="11550" max="11777" width="10.88671875" style="3"/>
    <col min="11778" max="11778" width="1.5546875" style="3" customWidth="1"/>
    <col min="11779" max="11779" width="35.109375" style="3" customWidth="1"/>
    <col min="11780" max="11791" width="8.44140625" style="3" customWidth="1"/>
    <col min="11792" max="11792" width="15.44140625" style="3" customWidth="1"/>
    <col min="11793" max="11793" width="1.5546875" style="3" customWidth="1"/>
    <col min="11794" max="11805" width="10" style="3" customWidth="1"/>
    <col min="11806" max="12033" width="10.88671875" style="3"/>
    <col min="12034" max="12034" width="1.5546875" style="3" customWidth="1"/>
    <col min="12035" max="12035" width="35.109375" style="3" customWidth="1"/>
    <col min="12036" max="12047" width="8.44140625" style="3" customWidth="1"/>
    <col min="12048" max="12048" width="15.44140625" style="3" customWidth="1"/>
    <col min="12049" max="12049" width="1.5546875" style="3" customWidth="1"/>
    <col min="12050" max="12061" width="10" style="3" customWidth="1"/>
    <col min="12062" max="12289" width="10.88671875" style="3"/>
    <col min="12290" max="12290" width="1.5546875" style="3" customWidth="1"/>
    <col min="12291" max="12291" width="35.109375" style="3" customWidth="1"/>
    <col min="12292" max="12303" width="8.44140625" style="3" customWidth="1"/>
    <col min="12304" max="12304" width="15.44140625" style="3" customWidth="1"/>
    <col min="12305" max="12305" width="1.5546875" style="3" customWidth="1"/>
    <col min="12306" max="12317" width="10" style="3" customWidth="1"/>
    <col min="12318" max="12545" width="10.88671875" style="3"/>
    <col min="12546" max="12546" width="1.5546875" style="3" customWidth="1"/>
    <col min="12547" max="12547" width="35.109375" style="3" customWidth="1"/>
    <col min="12548" max="12559" width="8.44140625" style="3" customWidth="1"/>
    <col min="12560" max="12560" width="15.44140625" style="3" customWidth="1"/>
    <col min="12561" max="12561" width="1.5546875" style="3" customWidth="1"/>
    <col min="12562" max="12573" width="10" style="3" customWidth="1"/>
    <col min="12574" max="12801" width="10.88671875" style="3"/>
    <col min="12802" max="12802" width="1.5546875" style="3" customWidth="1"/>
    <col min="12803" max="12803" width="35.109375" style="3" customWidth="1"/>
    <col min="12804" max="12815" width="8.44140625" style="3" customWidth="1"/>
    <col min="12816" max="12816" width="15.44140625" style="3" customWidth="1"/>
    <col min="12817" max="12817" width="1.5546875" style="3" customWidth="1"/>
    <col min="12818" max="12829" width="10" style="3" customWidth="1"/>
    <col min="12830" max="13057" width="10.88671875" style="3"/>
    <col min="13058" max="13058" width="1.5546875" style="3" customWidth="1"/>
    <col min="13059" max="13059" width="35.109375" style="3" customWidth="1"/>
    <col min="13060" max="13071" width="8.44140625" style="3" customWidth="1"/>
    <col min="13072" max="13072" width="15.44140625" style="3" customWidth="1"/>
    <col min="13073" max="13073" width="1.5546875" style="3" customWidth="1"/>
    <col min="13074" max="13085" width="10" style="3" customWidth="1"/>
    <col min="13086" max="13313" width="10.88671875" style="3"/>
    <col min="13314" max="13314" width="1.5546875" style="3" customWidth="1"/>
    <col min="13315" max="13315" width="35.109375" style="3" customWidth="1"/>
    <col min="13316" max="13327" width="8.44140625" style="3" customWidth="1"/>
    <col min="13328" max="13328" width="15.44140625" style="3" customWidth="1"/>
    <col min="13329" max="13329" width="1.5546875" style="3" customWidth="1"/>
    <col min="13330" max="13341" width="10" style="3" customWidth="1"/>
    <col min="13342" max="13569" width="10.88671875" style="3"/>
    <col min="13570" max="13570" width="1.5546875" style="3" customWidth="1"/>
    <col min="13571" max="13571" width="35.109375" style="3" customWidth="1"/>
    <col min="13572" max="13583" width="8.44140625" style="3" customWidth="1"/>
    <col min="13584" max="13584" width="15.44140625" style="3" customWidth="1"/>
    <col min="13585" max="13585" width="1.5546875" style="3" customWidth="1"/>
    <col min="13586" max="13597" width="10" style="3" customWidth="1"/>
    <col min="13598" max="13825" width="10.88671875" style="3"/>
    <col min="13826" max="13826" width="1.5546875" style="3" customWidth="1"/>
    <col min="13827" max="13827" width="35.109375" style="3" customWidth="1"/>
    <col min="13828" max="13839" width="8.44140625" style="3" customWidth="1"/>
    <col min="13840" max="13840" width="15.44140625" style="3" customWidth="1"/>
    <col min="13841" max="13841" width="1.5546875" style="3" customWidth="1"/>
    <col min="13842" max="13853" width="10" style="3" customWidth="1"/>
    <col min="13854" max="14081" width="10.88671875" style="3"/>
    <col min="14082" max="14082" width="1.5546875" style="3" customWidth="1"/>
    <col min="14083" max="14083" width="35.109375" style="3" customWidth="1"/>
    <col min="14084" max="14095" width="8.44140625" style="3" customWidth="1"/>
    <col min="14096" max="14096" width="15.44140625" style="3" customWidth="1"/>
    <col min="14097" max="14097" width="1.5546875" style="3" customWidth="1"/>
    <col min="14098" max="14109" width="10" style="3" customWidth="1"/>
    <col min="14110" max="14337" width="10.88671875" style="3"/>
    <col min="14338" max="14338" width="1.5546875" style="3" customWidth="1"/>
    <col min="14339" max="14339" width="35.109375" style="3" customWidth="1"/>
    <col min="14340" max="14351" width="8.44140625" style="3" customWidth="1"/>
    <col min="14352" max="14352" width="15.44140625" style="3" customWidth="1"/>
    <col min="14353" max="14353" width="1.5546875" style="3" customWidth="1"/>
    <col min="14354" max="14365" width="10" style="3" customWidth="1"/>
    <col min="14366" max="14593" width="10.88671875" style="3"/>
    <col min="14594" max="14594" width="1.5546875" style="3" customWidth="1"/>
    <col min="14595" max="14595" width="35.109375" style="3" customWidth="1"/>
    <col min="14596" max="14607" width="8.44140625" style="3" customWidth="1"/>
    <col min="14608" max="14608" width="15.44140625" style="3" customWidth="1"/>
    <col min="14609" max="14609" width="1.5546875" style="3" customWidth="1"/>
    <col min="14610" max="14621" width="10" style="3" customWidth="1"/>
    <col min="14622" max="14849" width="10.88671875" style="3"/>
    <col min="14850" max="14850" width="1.5546875" style="3" customWidth="1"/>
    <col min="14851" max="14851" width="35.109375" style="3" customWidth="1"/>
    <col min="14852" max="14863" width="8.44140625" style="3" customWidth="1"/>
    <col min="14864" max="14864" width="15.44140625" style="3" customWidth="1"/>
    <col min="14865" max="14865" width="1.5546875" style="3" customWidth="1"/>
    <col min="14866" max="14877" width="10" style="3" customWidth="1"/>
    <col min="14878" max="15105" width="10.88671875" style="3"/>
    <col min="15106" max="15106" width="1.5546875" style="3" customWidth="1"/>
    <col min="15107" max="15107" width="35.109375" style="3" customWidth="1"/>
    <col min="15108" max="15119" width="8.44140625" style="3" customWidth="1"/>
    <col min="15120" max="15120" width="15.44140625" style="3" customWidth="1"/>
    <col min="15121" max="15121" width="1.5546875" style="3" customWidth="1"/>
    <col min="15122" max="15133" width="10" style="3" customWidth="1"/>
    <col min="15134" max="15361" width="10.88671875" style="3"/>
    <col min="15362" max="15362" width="1.5546875" style="3" customWidth="1"/>
    <col min="15363" max="15363" width="35.109375" style="3" customWidth="1"/>
    <col min="15364" max="15375" width="8.44140625" style="3" customWidth="1"/>
    <col min="15376" max="15376" width="15.44140625" style="3" customWidth="1"/>
    <col min="15377" max="15377" width="1.5546875" style="3" customWidth="1"/>
    <col min="15378" max="15389" width="10" style="3" customWidth="1"/>
    <col min="15390" max="15617" width="10.88671875" style="3"/>
    <col min="15618" max="15618" width="1.5546875" style="3" customWidth="1"/>
    <col min="15619" max="15619" width="35.109375" style="3" customWidth="1"/>
    <col min="15620" max="15631" width="8.44140625" style="3" customWidth="1"/>
    <col min="15632" max="15632" width="15.44140625" style="3" customWidth="1"/>
    <col min="15633" max="15633" width="1.5546875" style="3" customWidth="1"/>
    <col min="15634" max="15645" width="10" style="3" customWidth="1"/>
    <col min="15646" max="15873" width="10.88671875" style="3"/>
    <col min="15874" max="15874" width="1.5546875" style="3" customWidth="1"/>
    <col min="15875" max="15875" width="35.109375" style="3" customWidth="1"/>
    <col min="15876" max="15887" width="8.44140625" style="3" customWidth="1"/>
    <col min="15888" max="15888" width="15.44140625" style="3" customWidth="1"/>
    <col min="15889" max="15889" width="1.5546875" style="3" customWidth="1"/>
    <col min="15890" max="15901" width="10" style="3" customWidth="1"/>
    <col min="15902" max="16129" width="10.88671875" style="3"/>
    <col min="16130" max="16130" width="1.5546875" style="3" customWidth="1"/>
    <col min="16131" max="16131" width="35.109375" style="3" customWidth="1"/>
    <col min="16132" max="16143" width="8.44140625" style="3" customWidth="1"/>
    <col min="16144" max="16144" width="15.44140625" style="3" customWidth="1"/>
    <col min="16145" max="16145" width="1.5546875" style="3" customWidth="1"/>
    <col min="16146" max="16157" width="10" style="3" customWidth="1"/>
    <col min="16158" max="16384" width="10.88671875" style="3"/>
  </cols>
  <sheetData>
    <row r="1" spans="1:31" ht="24"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31" ht="24"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4" spans="1:31" ht="24"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31" s="21" customFormat="1" ht="24.6">
      <c r="B5" s="43" t="s">
        <v>61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31" ht="24">
      <c r="C6" s="1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31" s="21" customFormat="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31" s="21" customFormat="1" ht="16.5" customHeight="1">
      <c r="A8" s="21" t="s">
        <v>575</v>
      </c>
      <c r="C8" s="18" t="s">
        <v>4</v>
      </c>
      <c r="D8" s="19">
        <v>0.59275435150075384</v>
      </c>
      <c r="E8" s="19">
        <v>0.64563258408866009</v>
      </c>
      <c r="F8" s="19">
        <v>0.68374122053081454</v>
      </c>
      <c r="G8" s="19">
        <v>0.78449610953747584</v>
      </c>
      <c r="H8" s="19">
        <v>0.77351587817876899</v>
      </c>
      <c r="I8" s="19">
        <v>0.83430560291465838</v>
      </c>
      <c r="J8" s="19">
        <v>0.73401955426003518</v>
      </c>
      <c r="K8" s="19">
        <v>0.61719307732267248</v>
      </c>
      <c r="L8" s="19">
        <v>0.76458170146915538</v>
      </c>
      <c r="M8" s="19">
        <v>0.7921894967443559</v>
      </c>
      <c r="N8" s="19">
        <v>0.68670233622990429</v>
      </c>
      <c r="O8" s="19">
        <v>0.70164515768423408</v>
      </c>
      <c r="P8" s="19">
        <v>0.71774587020781599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31" s="21" customFormat="1" ht="16.5" customHeight="1">
      <c r="A9" s="21" t="s">
        <v>576</v>
      </c>
      <c r="C9" s="18" t="s">
        <v>5</v>
      </c>
      <c r="D9" s="20">
        <v>67.570171762442072</v>
      </c>
      <c r="E9" s="20">
        <v>67.588061408070416</v>
      </c>
      <c r="F9" s="20">
        <v>71.16624182764788</v>
      </c>
      <c r="G9" s="20">
        <v>74.893988652782468</v>
      </c>
      <c r="H9" s="20">
        <v>77.782300161834144</v>
      </c>
      <c r="I9" s="20">
        <v>97.964914240819766</v>
      </c>
      <c r="J9" s="20">
        <v>72.793482921616842</v>
      </c>
      <c r="K9" s="20">
        <v>62.519214075197375</v>
      </c>
      <c r="L9" s="20">
        <v>85.470050830720083</v>
      </c>
      <c r="M9" s="20">
        <v>82.723022763345895</v>
      </c>
      <c r="N9" s="20">
        <v>77.433751503787533</v>
      </c>
      <c r="O9" s="20">
        <v>75.922580296339433</v>
      </c>
      <c r="P9" s="46">
        <v>76.909815643724912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2"/>
      <c r="AD9" s="22"/>
      <c r="AE9" s="22"/>
    </row>
    <row r="10" spans="1:31" s="21" customFormat="1" ht="16.5" customHeight="1">
      <c r="A10" s="21" t="s">
        <v>577</v>
      </c>
      <c r="C10" s="18" t="s">
        <v>6</v>
      </c>
      <c r="D10" s="20">
        <v>40.052513343840893</v>
      </c>
      <c r="E10" s="20">
        <v>43.637054740435545</v>
      </c>
      <c r="F10" s="20">
        <v>48.659293047827063</v>
      </c>
      <c r="G10" s="20">
        <v>58.754042725851711</v>
      </c>
      <c r="H10" s="20">
        <v>60.165844216445748</v>
      </c>
      <c r="I10" s="20">
        <v>81.732676840169944</v>
      </c>
      <c r="J10" s="20">
        <v>53.431839887160685</v>
      </c>
      <c r="K10" s="20">
        <v>38.586426126866009</v>
      </c>
      <c r="L10" s="20">
        <v>65.348836888807156</v>
      </c>
      <c r="M10" s="20">
        <v>65.532309772066881</v>
      </c>
      <c r="N10" s="20">
        <v>53.173938060696756</v>
      </c>
      <c r="O10" s="20">
        <v>53.270710823819002</v>
      </c>
      <c r="P10" s="46">
        <v>55.201702556728037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2"/>
    </row>
    <row r="11" spans="1:31" s="21" customFormat="1" ht="6" customHeight="1"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31" s="21" customFormat="1" ht="6" customHeight="1">
      <c r="D12" s="23"/>
      <c r="E12" s="23"/>
      <c r="F12" s="23"/>
      <c r="G12" s="23"/>
      <c r="H12" s="23"/>
      <c r="I12" s="23"/>
      <c r="J12" s="23"/>
      <c r="K12" s="22"/>
      <c r="L12" s="22"/>
      <c r="M12" s="22"/>
      <c r="N12" s="22"/>
      <c r="O12" s="22"/>
      <c r="P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31" s="21" customFormat="1" ht="16.5" customHeight="1">
      <c r="C13" s="24" t="s">
        <v>64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1" s="21" customFormat="1" ht="16.5" customHeight="1">
      <c r="A14" s="21" t="s">
        <v>578</v>
      </c>
      <c r="C14" s="25" t="s">
        <v>7</v>
      </c>
      <c r="D14" s="26">
        <v>1.7875660165744156</v>
      </c>
      <c r="E14" s="26">
        <v>6.1038048310077748</v>
      </c>
      <c r="F14" s="26">
        <v>-3.6425854528367774</v>
      </c>
      <c r="G14" s="26">
        <v>7.426499514814644</v>
      </c>
      <c r="H14" s="26">
        <v>4.7369967860674267</v>
      </c>
      <c r="I14" s="26">
        <v>11.422975119372648</v>
      </c>
      <c r="J14" s="26">
        <v>5.6594580976217834</v>
      </c>
      <c r="K14" s="26">
        <v>-3.4215942971004387</v>
      </c>
      <c r="L14" s="26">
        <v>0.39448387240573757</v>
      </c>
      <c r="M14" s="26">
        <v>3.6675591781998307E-2</v>
      </c>
      <c r="N14" s="26">
        <v>0.26237581195207582</v>
      </c>
      <c r="O14" s="26">
        <v>4.6687063701749798</v>
      </c>
      <c r="P14" s="26">
        <v>2.9433515380036135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31" s="21" customFormat="1" ht="16.5" customHeight="1">
      <c r="A15" s="21" t="s">
        <v>579</v>
      </c>
      <c r="C15" s="25" t="s">
        <v>8</v>
      </c>
      <c r="D15" s="47">
        <v>-3.456774382806882E-2</v>
      </c>
      <c r="E15" s="47">
        <v>-4.8774976184052354E-2</v>
      </c>
      <c r="F15" s="47">
        <v>-6.7194237742372875E-2</v>
      </c>
      <c r="G15" s="47">
        <v>-5.8731012281081352E-3</v>
      </c>
      <c r="H15" s="47">
        <v>-3.1596602285995368E-2</v>
      </c>
      <c r="I15" s="47">
        <v>0.10362021298050461</v>
      </c>
      <c r="J15" s="47">
        <v>-0.30455038531336409</v>
      </c>
      <c r="K15" s="47">
        <v>-0.43114826938640438</v>
      </c>
      <c r="L15" s="47">
        <v>-1.7549800833832285E-2</v>
      </c>
      <c r="M15" s="47">
        <v>-4.3919866910855365E-2</v>
      </c>
      <c r="N15" s="47">
        <v>3.7625154362086244E-2</v>
      </c>
      <c r="O15" s="47">
        <v>6.3640099356421675E-2</v>
      </c>
      <c r="P15" s="47">
        <v>-7.7262989118689895E-2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31" s="21" customFormat="1" ht="16.5" customHeight="1">
      <c r="A16" s="21" t="s">
        <v>580</v>
      </c>
      <c r="C16" s="25" t="s">
        <v>9</v>
      </c>
      <c r="D16" s="47">
        <v>-4.5479515057960107E-3</v>
      </c>
      <c r="E16" s="47">
        <v>5.05432955478331E-2</v>
      </c>
      <c r="F16" s="47">
        <v>-0.11437529915986033</v>
      </c>
      <c r="G16" s="47">
        <v>9.8077328171786604E-2</v>
      </c>
      <c r="H16" s="47">
        <v>3.1576979185784726E-2</v>
      </c>
      <c r="I16" s="47">
        <v>0.27869380007530964</v>
      </c>
      <c r="J16" s="47">
        <v>-0.2464499593097712</v>
      </c>
      <c r="K16" s="47">
        <v>-0.46102780400638399</v>
      </c>
      <c r="L16" s="47">
        <v>-1.2454586836259662E-2</v>
      </c>
      <c r="M16" s="47">
        <v>-4.3477030365955849E-2</v>
      </c>
      <c r="N16" s="47">
        <v>4.1604927316381435E-2</v>
      </c>
      <c r="O16" s="47">
        <v>0.13945904644728224</v>
      </c>
      <c r="P16" s="47">
        <v>-3.7805039815572816E-2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spans="1:31" s="21" customFormat="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599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spans="1:31" ht="13.5" customHeight="1">
      <c r="C18" s="30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31">
      <c r="D19" s="13"/>
      <c r="P19" s="14"/>
    </row>
    <row r="20" spans="1:31" s="21" customFormat="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31" s="21" customFormat="1" ht="16.5" customHeight="1">
      <c r="A21" s="21" t="s">
        <v>581</v>
      </c>
      <c r="C21" s="18" t="s">
        <v>4</v>
      </c>
      <c r="D21" s="19">
        <v>0.6301495947845277</v>
      </c>
      <c r="E21" s="19">
        <v>0.66411731728187429</v>
      </c>
      <c r="F21" s="19">
        <v>0.7321716955579155</v>
      </c>
      <c r="G21" s="19">
        <v>0.78741270018710707</v>
      </c>
      <c r="H21" s="19">
        <v>0.76718599365267015</v>
      </c>
      <c r="I21" s="19">
        <v>0.84917626134980806</v>
      </c>
      <c r="J21" s="19">
        <v>0.73481733660339466</v>
      </c>
      <c r="K21" s="19">
        <v>0.62909668609749625</v>
      </c>
      <c r="L21" s="19">
        <v>0.78890089449848988</v>
      </c>
      <c r="M21" s="19">
        <v>0.81993981720110054</v>
      </c>
      <c r="N21" s="19">
        <v>0.73095740836202805</v>
      </c>
      <c r="O21" s="19">
        <v>0.72412259868644269</v>
      </c>
      <c r="P21" s="19">
        <v>0.73824461535751129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1:31" s="21" customFormat="1" ht="16.5" customHeight="1">
      <c r="A22" s="21" t="s">
        <v>582</v>
      </c>
      <c r="C22" s="18" t="s">
        <v>5</v>
      </c>
      <c r="D22" s="20">
        <v>106.50558160239301</v>
      </c>
      <c r="E22" s="20">
        <v>101.84341245776426</v>
      </c>
      <c r="F22" s="20">
        <v>113.56960888058912</v>
      </c>
      <c r="G22" s="20">
        <v>117.65758165402818</v>
      </c>
      <c r="H22" s="20">
        <v>127.43485442905994</v>
      </c>
      <c r="I22" s="20">
        <v>156.38190891299809</v>
      </c>
      <c r="J22" s="20">
        <v>112.47948655827746</v>
      </c>
      <c r="K22" s="20">
        <v>92.048007218661567</v>
      </c>
      <c r="L22" s="20">
        <v>139.93635719972343</v>
      </c>
      <c r="M22" s="20">
        <v>130.83961451632942</v>
      </c>
      <c r="N22" s="20">
        <v>121.06218243153155</v>
      </c>
      <c r="O22" s="20">
        <v>114.04833655051596</v>
      </c>
      <c r="P22" s="46">
        <v>120.87997380544893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2"/>
      <c r="AD22" s="22"/>
      <c r="AE22" s="22"/>
    </row>
    <row r="23" spans="1:31" s="21" customFormat="1" ht="16.5" customHeight="1">
      <c r="A23" s="21" t="s">
        <v>583</v>
      </c>
      <c r="C23" s="18" t="s">
        <v>6</v>
      </c>
      <c r="D23" s="20">
        <v>67.114449089038402</v>
      </c>
      <c r="E23" s="20">
        <v>67.635973864281809</v>
      </c>
      <c r="F23" s="20">
        <v>83.152453097950229</v>
      </c>
      <c r="G23" s="20">
        <v>92.645074067683353</v>
      </c>
      <c r="H23" s="20">
        <v>97.766235421141729</v>
      </c>
      <c r="I23" s="20">
        <v>132.79580475348595</v>
      </c>
      <c r="J23" s="20">
        <v>82.651876735270775</v>
      </c>
      <c r="K23" s="20">
        <v>57.907096303138403</v>
      </c>
      <c r="L23" s="20">
        <v>110.39591736772201</v>
      </c>
      <c r="M23" s="20">
        <v>107.2806096091816</v>
      </c>
      <c r="N23" s="20">
        <v>88.491299120803347</v>
      </c>
      <c r="O23" s="20">
        <v>82.584977838825608</v>
      </c>
      <c r="P23" s="46">
        <v>89.238989766429683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2"/>
    </row>
    <row r="24" spans="1:31" s="21" customFormat="1" ht="6" customHeight="1"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 s="21" customFormat="1" ht="6" customHeight="1">
      <c r="D25" s="23"/>
      <c r="E25" s="23"/>
      <c r="F25" s="23"/>
      <c r="G25" s="23"/>
      <c r="H25" s="23"/>
      <c r="I25" s="23"/>
      <c r="J25" s="23"/>
      <c r="K25" s="22"/>
      <c r="L25" s="22"/>
      <c r="M25" s="22"/>
      <c r="N25" s="22"/>
      <c r="O25" s="22"/>
      <c r="P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31" s="21" customFormat="1" ht="16.5" customHeight="1">
      <c r="C26" s="24" t="s">
        <v>64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1:31" s="21" customFormat="1" ht="16.5" customHeight="1">
      <c r="A27" s="21" t="s">
        <v>584</v>
      </c>
      <c r="C27" s="25" t="s">
        <v>7</v>
      </c>
      <c r="D27" s="26">
        <v>-0.82741290748510332</v>
      </c>
      <c r="E27" s="26">
        <v>2.4108311830905338</v>
      </c>
      <c r="F27" s="26">
        <v>-2.3623245629333822</v>
      </c>
      <c r="G27" s="26">
        <v>5.5139656009201339</v>
      </c>
      <c r="H27" s="26">
        <v>4.1563731121147747</v>
      </c>
      <c r="I27" s="26">
        <v>13.1654913259996</v>
      </c>
      <c r="J27" s="26">
        <v>7.2032181209578443</v>
      </c>
      <c r="K27" s="26">
        <v>-2.3676219990107827</v>
      </c>
      <c r="L27" s="26">
        <v>5.3076764429960122E-2</v>
      </c>
      <c r="M27" s="26">
        <v>1.1073017926399698</v>
      </c>
      <c r="N27" s="26">
        <v>-0.72089164325694899</v>
      </c>
      <c r="O27" s="26">
        <v>2.2191883573787985</v>
      </c>
      <c r="P27" s="26">
        <v>2.4472611500656272</v>
      </c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spans="1:31" s="21" customFormat="1" ht="16.5" customHeight="1">
      <c r="A28" s="21" t="s">
        <v>585</v>
      </c>
      <c r="C28" s="25" t="s">
        <v>8</v>
      </c>
      <c r="D28" s="47">
        <v>4.5439306073336017E-3</v>
      </c>
      <c r="E28" s="47">
        <v>-1.2130446075649171E-2</v>
      </c>
      <c r="F28" s="47">
        <v>-2.7037835793259024E-2</v>
      </c>
      <c r="G28" s="47">
        <v>-9.9722585361492477E-3</v>
      </c>
      <c r="H28" s="47">
        <v>-1.6811987219266245E-3</v>
      </c>
      <c r="I28" s="47">
        <v>0.10581002390802619</v>
      </c>
      <c r="J28" s="47">
        <v>-0.24757872995707453</v>
      </c>
      <c r="K28" s="47">
        <v>-0.43291406029057955</v>
      </c>
      <c r="L28" s="47">
        <v>-1.7293481087857887E-2</v>
      </c>
      <c r="M28" s="47">
        <v>-4.1574255855692299E-2</v>
      </c>
      <c r="N28" s="47">
        <v>3.7991196514436165E-2</v>
      </c>
      <c r="O28" s="47">
        <v>3.2844256543935746E-2</v>
      </c>
      <c r="P28" s="47">
        <v>-5.5212770333888828E-2</v>
      </c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31" s="21" customFormat="1" ht="16.5" customHeight="1">
      <c r="A29" s="21" t="s">
        <v>586</v>
      </c>
      <c r="C29" s="25" t="s">
        <v>9</v>
      </c>
      <c r="D29" s="47">
        <v>-8.4752067344894266E-3</v>
      </c>
      <c r="E29" s="47">
        <v>2.508132290170173E-2</v>
      </c>
      <c r="F29" s="47">
        <v>-5.7448894323233635E-2</v>
      </c>
      <c r="G29" s="47">
        <v>6.4576148697888636E-2</v>
      </c>
      <c r="H29" s="47">
        <v>5.5502623181147737E-2</v>
      </c>
      <c r="I29" s="47">
        <v>0.30871036013805364</v>
      </c>
      <c r="J29" s="47">
        <v>-0.16580480242022555</v>
      </c>
      <c r="K29" s="47">
        <v>-0.45348239475520791</v>
      </c>
      <c r="L29" s="47">
        <v>-1.6631877094614111E-2</v>
      </c>
      <c r="M29" s="47">
        <v>-2.845384411973173E-2</v>
      </c>
      <c r="N29" s="47">
        <v>2.7854196840958023E-2</v>
      </c>
      <c r="O29" s="47">
        <v>6.5498133910450562E-2</v>
      </c>
      <c r="P29" s="47">
        <v>-2.2819498116060211E-2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31" s="21" customFormat="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+P17</f>
        <v>Source : MKG_destination - Décembre 2025</v>
      </c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31">
      <c r="P31" s="14"/>
    </row>
    <row r="32" spans="1:31">
      <c r="P32" s="14"/>
    </row>
    <row r="33" spans="1:31" s="21" customFormat="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31" s="21" customFormat="1" ht="16.5" customHeight="1">
      <c r="A34" s="21" t="s">
        <v>587</v>
      </c>
      <c r="C34" s="18" t="s">
        <v>4</v>
      </c>
      <c r="D34" s="19">
        <v>0.66866214555411951</v>
      </c>
      <c r="E34" s="19">
        <v>0.67360412170080031</v>
      </c>
      <c r="F34" s="19">
        <v>0.74722625368805762</v>
      </c>
      <c r="G34" s="19">
        <v>0.81148643250872099</v>
      </c>
      <c r="H34" s="19">
        <v>0.81183913042359956</v>
      </c>
      <c r="I34" s="19">
        <v>0.87614211743623938</v>
      </c>
      <c r="J34" s="19">
        <v>0.80312165015847603</v>
      </c>
      <c r="K34" s="19">
        <v>0.68045214659976228</v>
      </c>
      <c r="L34" s="19">
        <v>0.83076324912224853</v>
      </c>
      <c r="M34" s="19">
        <v>0.84794391399317937</v>
      </c>
      <c r="N34" s="19">
        <v>0.76433420611153791</v>
      </c>
      <c r="O34" s="19">
        <v>0.75696411380931761</v>
      </c>
      <c r="P34" s="19">
        <v>0.77292260531074897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31" s="21" customFormat="1" ht="16.5" customHeight="1">
      <c r="A35" s="21" t="s">
        <v>588</v>
      </c>
      <c r="C35" s="18" t="s">
        <v>5</v>
      </c>
      <c r="D35" s="20">
        <v>158.17140620717399</v>
      </c>
      <c r="E35" s="20">
        <v>150.94601908147797</v>
      </c>
      <c r="F35" s="20">
        <v>164.84034479825002</v>
      </c>
      <c r="G35" s="20">
        <v>173.62188960016817</v>
      </c>
      <c r="H35" s="20">
        <v>187.60894291868311</v>
      </c>
      <c r="I35" s="20">
        <v>228.68763000221102</v>
      </c>
      <c r="J35" s="20">
        <v>166.95006114834715</v>
      </c>
      <c r="K35" s="20">
        <v>138.04570481311046</v>
      </c>
      <c r="L35" s="20">
        <v>204.58050314416022</v>
      </c>
      <c r="M35" s="20">
        <v>194.52970530158314</v>
      </c>
      <c r="N35" s="20">
        <v>171.54048691239316</v>
      </c>
      <c r="O35" s="20">
        <v>171.66357377288097</v>
      </c>
      <c r="P35" s="46">
        <v>177.7666860464731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2"/>
      <c r="AD35" s="22"/>
      <c r="AE35" s="22"/>
    </row>
    <row r="36" spans="1:31" s="21" customFormat="1" ht="16.5" customHeight="1">
      <c r="A36" s="21" t="s">
        <v>589</v>
      </c>
      <c r="C36" s="18" t="s">
        <v>6</v>
      </c>
      <c r="D36" s="20">
        <v>105.76323183980115</v>
      </c>
      <c r="E36" s="20">
        <v>101.67786060761122</v>
      </c>
      <c r="F36" s="20">
        <v>123.17303330024404</v>
      </c>
      <c r="G36" s="20">
        <v>140.89180779706348</v>
      </c>
      <c r="H36" s="20">
        <v>152.30828107879444</v>
      </c>
      <c r="I36" s="20">
        <v>200.36286438161244</v>
      </c>
      <c r="J36" s="20">
        <v>134.08120860351903</v>
      </c>
      <c r="K36" s="20">
        <v>93.933496168958158</v>
      </c>
      <c r="L36" s="20">
        <v>169.95796349910691</v>
      </c>
      <c r="M36" s="20">
        <v>164.95027970136414</v>
      </c>
      <c r="N36" s="20">
        <v>131.11426188017069</v>
      </c>
      <c r="O36" s="20">
        <v>129.94316499432927</v>
      </c>
      <c r="P36" s="46">
        <v>137.39989011649794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2"/>
    </row>
    <row r="37" spans="1:31" s="21" customFormat="1" ht="6" customHeight="1"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31" s="21" customFormat="1" ht="6" customHeight="1">
      <c r="D38" s="23"/>
      <c r="E38" s="23"/>
      <c r="F38" s="23"/>
      <c r="G38" s="23"/>
      <c r="H38" s="23"/>
      <c r="I38" s="23"/>
      <c r="J38" s="23"/>
      <c r="K38" s="22"/>
      <c r="L38" s="22"/>
      <c r="M38" s="22"/>
      <c r="N38" s="22"/>
      <c r="O38" s="22"/>
      <c r="P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31" s="21" customFormat="1" ht="16.5" customHeight="1">
      <c r="C39" s="24" t="s">
        <v>64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31" s="21" customFormat="1" ht="16.5" customHeight="1">
      <c r="A40" s="21" t="s">
        <v>590</v>
      </c>
      <c r="C40" s="25" t="s">
        <v>7</v>
      </c>
      <c r="D40" s="26">
        <v>1.6878224621216908</v>
      </c>
      <c r="E40" s="26">
        <v>1.734480430274199</v>
      </c>
      <c r="F40" s="26">
        <v>-2.0606523874670768</v>
      </c>
      <c r="G40" s="26">
        <v>4.2535729347491502</v>
      </c>
      <c r="H40" s="26">
        <v>3.324015372407918</v>
      </c>
      <c r="I40" s="26">
        <v>9.3531917081638873</v>
      </c>
      <c r="J40" s="26">
        <v>9.2784624160335394</v>
      </c>
      <c r="K40" s="26">
        <v>-1.9314406553696317</v>
      </c>
      <c r="L40" s="26">
        <v>1.0437453813295972</v>
      </c>
      <c r="M40" s="26">
        <v>1.3530392580039186</v>
      </c>
      <c r="N40" s="26">
        <v>-0.90591008626312863</v>
      </c>
      <c r="O40" s="26">
        <v>2.4815041273450023</v>
      </c>
      <c r="P40" s="26">
        <v>2.4761973332576237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31" s="21" customFormat="1" ht="16.5" customHeight="1">
      <c r="A41" s="21" t="s">
        <v>591</v>
      </c>
      <c r="C41" s="25" t="s">
        <v>8</v>
      </c>
      <c r="D41" s="47">
        <v>-1.4557058608877238E-4</v>
      </c>
      <c r="E41" s="47">
        <v>-1.7016936910321245E-3</v>
      </c>
      <c r="F41" s="47">
        <v>-1.3728819786422819E-2</v>
      </c>
      <c r="G41" s="47">
        <v>-3.0518717474281587E-3</v>
      </c>
      <c r="H41" s="47">
        <v>5.8083444924894589E-3</v>
      </c>
      <c r="I41" s="47">
        <v>0.15246055512050138</v>
      </c>
      <c r="J41" s="47">
        <v>-0.19100921773577073</v>
      </c>
      <c r="K41" s="47">
        <v>-0.37990657468234057</v>
      </c>
      <c r="L41" s="47">
        <v>2.2768852450961496E-2</v>
      </c>
      <c r="M41" s="47">
        <v>-6.4761061333654668E-3</v>
      </c>
      <c r="N41" s="47">
        <v>3.3101853387610847E-2</v>
      </c>
      <c r="O41" s="47">
        <v>5.5961749406039818E-2</v>
      </c>
      <c r="P41" s="47">
        <v>-2.9464102987248442E-2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31" s="21" customFormat="1" ht="16.5" customHeight="1">
      <c r="A42" s="21" t="s">
        <v>592</v>
      </c>
      <c r="C42" s="25" t="s">
        <v>9</v>
      </c>
      <c r="D42" s="47">
        <v>2.5746089373875236E-2</v>
      </c>
      <c r="E42" s="47">
        <v>2.4683133616776098E-2</v>
      </c>
      <c r="F42" s="47">
        <v>-4.0197630725286926E-2</v>
      </c>
      <c r="G42" s="47">
        <v>5.2095897261046575E-2</v>
      </c>
      <c r="H42" s="47">
        <v>4.8748580722461687E-2</v>
      </c>
      <c r="I42" s="47">
        <v>0.29019431457386613</v>
      </c>
      <c r="J42" s="47">
        <v>-8.5338384125361877E-2</v>
      </c>
      <c r="K42" s="47">
        <v>-0.39702190616522848</v>
      </c>
      <c r="L42" s="47">
        <v>3.5782100016965579E-2</v>
      </c>
      <c r="M42" s="47">
        <v>9.6343330873440713E-3</v>
      </c>
      <c r="N42" s="47">
        <v>2.1000670448976466E-2</v>
      </c>
      <c r="O42" s="47">
        <v>9.1751912062309149E-2</v>
      </c>
      <c r="P42" s="47">
        <v>2.6578544814237492E-3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1:31" s="21" customFormat="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+P30</f>
        <v>Source : MKG_destination - Décembre 2025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31">
      <c r="P44" s="14"/>
    </row>
    <row r="46" spans="1:31" s="21" customFormat="1" ht="48" customHeight="1">
      <c r="C46" s="15" t="s">
        <v>41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</row>
    <row r="47" spans="1:31" s="21" customFormat="1" ht="16.5" customHeight="1">
      <c r="A47" s="21" t="s">
        <v>593</v>
      </c>
      <c r="C47" s="18" t="s">
        <v>4</v>
      </c>
      <c r="D47" s="19">
        <v>0.65137875011127921</v>
      </c>
      <c r="E47" s="19">
        <v>0.64044969556634657</v>
      </c>
      <c r="F47" s="19">
        <v>0.73439187945982087</v>
      </c>
      <c r="G47" s="19">
        <v>0.79620198085847427</v>
      </c>
      <c r="H47" s="19">
        <v>0.82208142119167849</v>
      </c>
      <c r="I47" s="19">
        <v>0.88610601276753853</v>
      </c>
      <c r="J47" s="19">
        <v>0.81125713233940733</v>
      </c>
      <c r="K47" s="19">
        <v>0.71352719604503467</v>
      </c>
      <c r="L47" s="19">
        <v>0.83585793028199484</v>
      </c>
      <c r="M47" s="19">
        <v>0.83259035580266372</v>
      </c>
      <c r="N47" s="19">
        <v>0.76852946697604752</v>
      </c>
      <c r="O47" s="19">
        <v>0.77003296466311344</v>
      </c>
      <c r="P47" s="19">
        <v>0.77295744486703521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8" spans="1:31" s="21" customFormat="1" ht="16.5" customHeight="1">
      <c r="A48" s="21" t="s">
        <v>594</v>
      </c>
      <c r="C48" s="18" t="s">
        <v>5</v>
      </c>
      <c r="D48" s="20">
        <v>338.33711012129748</v>
      </c>
      <c r="E48" s="20">
        <v>300.05448383502619</v>
      </c>
      <c r="F48" s="20">
        <v>330.23579325143129</v>
      </c>
      <c r="G48" s="20">
        <v>362.28164356569278</v>
      </c>
      <c r="H48" s="20">
        <v>399.36206275494635</v>
      </c>
      <c r="I48" s="20">
        <v>492.87525711987809</v>
      </c>
      <c r="J48" s="20">
        <v>389.80218951925781</v>
      </c>
      <c r="K48" s="20">
        <v>326.71593944956248</v>
      </c>
      <c r="L48" s="20">
        <v>421.81694799616605</v>
      </c>
      <c r="M48" s="20">
        <v>412.49805363119032</v>
      </c>
      <c r="N48" s="20">
        <v>343.34852088441033</v>
      </c>
      <c r="O48" s="20">
        <v>368.65128974858845</v>
      </c>
      <c r="P48" s="46">
        <v>378.73748971435435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2"/>
      <c r="AD48" s="22"/>
      <c r="AE48" s="22"/>
    </row>
    <row r="49" spans="1:31" s="21" customFormat="1" ht="16.5" customHeight="1">
      <c r="A49" s="21" t="s">
        <v>595</v>
      </c>
      <c r="C49" s="18" t="s">
        <v>6</v>
      </c>
      <c r="D49" s="20">
        <v>220.385603907073</v>
      </c>
      <c r="E49" s="20">
        <v>192.16980282545978</v>
      </c>
      <c r="F49" s="20">
        <v>242.52248487082346</v>
      </c>
      <c r="G49" s="20">
        <v>288.44936223566827</v>
      </c>
      <c r="H49" s="20">
        <v>328.30813211962658</v>
      </c>
      <c r="I49" s="20">
        <v>436.73972887827051</v>
      </c>
      <c r="J49" s="20">
        <v>316.22980644901526</v>
      </c>
      <c r="K49" s="20">
        <v>233.12070817866567</v>
      </c>
      <c r="L49" s="20">
        <v>352.5790411099432</v>
      </c>
      <c r="M49" s="20">
        <v>343.441901240699</v>
      </c>
      <c r="N49" s="20">
        <v>263.87345574231017</v>
      </c>
      <c r="O49" s="20">
        <v>283.873645571986</v>
      </c>
      <c r="P49" s="46">
        <v>292.74796232496237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2"/>
    </row>
    <row r="50" spans="1:31" s="21" customFormat="1" ht="6" customHeight="1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</row>
    <row r="51" spans="1:31" s="21" customFormat="1" ht="6" customHeight="1">
      <c r="D51" s="23"/>
      <c r="E51" s="23"/>
      <c r="F51" s="23"/>
      <c r="G51" s="23"/>
      <c r="H51" s="23"/>
      <c r="I51" s="23"/>
      <c r="J51" s="23"/>
      <c r="K51" s="22"/>
      <c r="L51" s="22"/>
      <c r="M51" s="22"/>
      <c r="N51" s="22"/>
      <c r="O51" s="22"/>
      <c r="P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31" s="21" customFormat="1" ht="16.5" customHeight="1">
      <c r="C52" s="24" t="s">
        <v>64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</row>
    <row r="53" spans="1:31" s="21" customFormat="1" ht="16.5" customHeight="1">
      <c r="A53" s="21" t="s">
        <v>596</v>
      </c>
      <c r="C53" s="25" t="s">
        <v>7</v>
      </c>
      <c r="D53" s="26">
        <v>3.5684658644934641</v>
      </c>
      <c r="E53" s="26">
        <v>2.4749103128296701</v>
      </c>
      <c r="F53" s="26">
        <v>0.69885163699844322</v>
      </c>
      <c r="G53" s="26">
        <v>4.4515679823207588</v>
      </c>
      <c r="H53" s="26">
        <v>4.1549918147763325</v>
      </c>
      <c r="I53" s="26">
        <v>10.010471784383268</v>
      </c>
      <c r="J53" s="26">
        <v>11.069651034177131</v>
      </c>
      <c r="K53" s="26">
        <v>0.83123235613226099</v>
      </c>
      <c r="L53" s="26">
        <v>2.4230789307027822</v>
      </c>
      <c r="M53" s="26">
        <v>1.5174082978331338</v>
      </c>
      <c r="N53" s="26">
        <v>1.2249320934158203</v>
      </c>
      <c r="O53" s="26">
        <v>4.1014222589742193</v>
      </c>
      <c r="P53" s="26">
        <v>3.9940861059257204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spans="1:31" s="21" customFormat="1" ht="16.5" customHeight="1">
      <c r="A54" s="21" t="s">
        <v>597</v>
      </c>
      <c r="C54" s="25" t="s">
        <v>8</v>
      </c>
      <c r="D54" s="47">
        <v>7.8043962837135439E-2</v>
      </c>
      <c r="E54" s="47">
        <v>9.243712508094637E-3</v>
      </c>
      <c r="F54" s="47">
        <v>4.6889219244177216E-3</v>
      </c>
      <c r="G54" s="47">
        <v>7.1862518833192279E-2</v>
      </c>
      <c r="H54" s="47">
        <v>3.3516925417619081E-2</v>
      </c>
      <c r="I54" s="47">
        <v>0.16901852667372896</v>
      </c>
      <c r="J54" s="47">
        <v>-0.19748589270774108</v>
      </c>
      <c r="K54" s="47">
        <v>-0.33608430085257068</v>
      </c>
      <c r="L54" s="47">
        <v>5.2760636518973225E-2</v>
      </c>
      <c r="M54" s="47">
        <v>5.4703943838563029E-2</v>
      </c>
      <c r="N54" s="47">
        <v>4.8953425510404269E-2</v>
      </c>
      <c r="O54" s="47">
        <v>4.3276260822310508E-2</v>
      </c>
      <c r="P54" s="47">
        <v>-4.1441297562737622E-3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spans="1:31" s="21" customFormat="1" ht="16.5" customHeight="1">
      <c r="A55" s="21" t="s">
        <v>598</v>
      </c>
      <c r="C55" s="25" t="s">
        <v>9</v>
      </c>
      <c r="D55" s="47">
        <v>0.14052569094086942</v>
      </c>
      <c r="E55" s="47">
        <v>4.9811931914121921E-2</v>
      </c>
      <c r="F55" s="47">
        <v>1.434145493964345E-2</v>
      </c>
      <c r="G55" s="47">
        <v>0.13533938230291298</v>
      </c>
      <c r="H55" s="47">
        <v>8.8533979166202981E-2</v>
      </c>
      <c r="I55" s="47">
        <v>0.31790412078492669</v>
      </c>
      <c r="J55" s="47">
        <v>-7.0679577325666099E-2</v>
      </c>
      <c r="K55" s="47">
        <v>-0.32825876806237475</v>
      </c>
      <c r="L55" s="47">
        <v>8.4190365622882846E-2</v>
      </c>
      <c r="M55" s="47">
        <v>7.4282909530158925E-2</v>
      </c>
      <c r="N55" s="47">
        <v>6.5943118048690019E-2</v>
      </c>
      <c r="O55" s="47">
        <v>0.10197045112839964</v>
      </c>
      <c r="P55" s="47">
        <v>5.0118409219080062E-2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</row>
    <row r="56" spans="1:31" s="21" customFormat="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+P43</f>
        <v>Source : MKG_destination - Décembre 2025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</row>
    <row r="57" spans="1:31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56"/>
    </row>
    <row r="58" spans="1:31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56"/>
    </row>
    <row r="59" spans="1:31" s="21" customFormat="1" ht="48" customHeight="1">
      <c r="C59" s="15" t="s">
        <v>42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spans="1:31" s="21" customFormat="1" ht="16.5" customHeight="1">
      <c r="A60" s="21" t="s">
        <v>431</v>
      </c>
      <c r="C60" s="18" t="s">
        <v>4</v>
      </c>
      <c r="D60" s="19">
        <v>0.64346040910330338</v>
      </c>
      <c r="E60" s="19">
        <v>0.65893536960594357</v>
      </c>
      <c r="F60" s="19">
        <v>0.73074612434102248</v>
      </c>
      <c r="G60" s="19">
        <v>0.79757009511798715</v>
      </c>
      <c r="H60" s="19">
        <v>0.79705291117789201</v>
      </c>
      <c r="I60" s="19">
        <v>0.86549321306738591</v>
      </c>
      <c r="J60" s="19">
        <v>0.77759515170860916</v>
      </c>
      <c r="K60" s="19">
        <v>0.66581913504063917</v>
      </c>
      <c r="L60" s="19">
        <v>0.81173645321904597</v>
      </c>
      <c r="M60" s="19">
        <v>0.82877823894562463</v>
      </c>
      <c r="N60" s="19">
        <v>0.74540389634261839</v>
      </c>
      <c r="O60" s="19">
        <v>0.74332264201775122</v>
      </c>
      <c r="P60" s="19">
        <v>0.7558731133473171</v>
      </c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</row>
    <row r="61" spans="1:31" s="21" customFormat="1" ht="16.5" customHeight="1">
      <c r="A61" s="21" t="s">
        <v>432</v>
      </c>
      <c r="C61" s="18" t="s">
        <v>5</v>
      </c>
      <c r="D61" s="20">
        <v>177.30787708606704</v>
      </c>
      <c r="E61" s="20">
        <v>160.77269999380502</v>
      </c>
      <c r="F61" s="20">
        <v>179.23676203506724</v>
      </c>
      <c r="G61" s="20">
        <v>190.88906864551075</v>
      </c>
      <c r="H61" s="20">
        <v>209.27980946088275</v>
      </c>
      <c r="I61" s="20">
        <v>258.18306834113878</v>
      </c>
      <c r="J61" s="20">
        <v>197.98120324532835</v>
      </c>
      <c r="K61" s="20">
        <v>164.78953422476127</v>
      </c>
      <c r="L61" s="20">
        <v>227.23604905058718</v>
      </c>
      <c r="M61" s="20">
        <v>216.9989936900291</v>
      </c>
      <c r="N61" s="20">
        <v>188.86479754085065</v>
      </c>
      <c r="O61" s="20">
        <v>192.73665618943127</v>
      </c>
      <c r="P61" s="46">
        <v>199.31865433371922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2"/>
      <c r="AD61" s="22"/>
      <c r="AE61" s="22"/>
    </row>
    <row r="62" spans="1:31" s="21" customFormat="1" ht="16.5" customHeight="1">
      <c r="A62" s="21" t="s">
        <v>433</v>
      </c>
      <c r="C62" s="18" t="s">
        <v>6</v>
      </c>
      <c r="D62" s="20">
        <v>114.09059912703894</v>
      </c>
      <c r="E62" s="20">
        <v>105.93881849296339</v>
      </c>
      <c r="F62" s="20">
        <v>130.9765691965595</v>
      </c>
      <c r="G62" s="20">
        <v>152.24741263658399</v>
      </c>
      <c r="H62" s="20">
        <v>166.80708138155114</v>
      </c>
      <c r="I62" s="20">
        <v>223.45569337816869</v>
      </c>
      <c r="J62" s="20">
        <v>153.94922377300409</v>
      </c>
      <c r="K62" s="20">
        <v>109.72002514128036</v>
      </c>
      <c r="L62" s="20">
        <v>184.45578449983282</v>
      </c>
      <c r="M62" s="20">
        <v>179.84404384339501</v>
      </c>
      <c r="N62" s="20">
        <v>140.78055596890985</v>
      </c>
      <c r="O62" s="20">
        <v>143.26552049239501</v>
      </c>
      <c r="P62" s="46">
        <v>150.65961179942607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2"/>
    </row>
    <row r="63" spans="1:31" s="21" customFormat="1" ht="6" customHeight="1"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</row>
    <row r="64" spans="1:31" s="21" customFormat="1" ht="6" customHeight="1">
      <c r="D64" s="23"/>
      <c r="E64" s="23"/>
      <c r="F64" s="23"/>
      <c r="G64" s="23"/>
      <c r="H64" s="23"/>
      <c r="I64" s="23"/>
      <c r="J64" s="23"/>
      <c r="K64" s="22"/>
      <c r="L64" s="22"/>
      <c r="M64" s="22"/>
      <c r="N64" s="22"/>
      <c r="O64" s="22"/>
      <c r="P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</row>
    <row r="65" spans="1:29" s="21" customFormat="1" ht="16.5" customHeight="1">
      <c r="C65" s="24" t="s">
        <v>64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29" s="21" customFormat="1" ht="16.5" customHeight="1">
      <c r="A66" s="21" t="s">
        <v>434</v>
      </c>
      <c r="C66" s="25" t="s">
        <v>7</v>
      </c>
      <c r="D66" s="26">
        <v>1.5560208216949811</v>
      </c>
      <c r="E66" s="26">
        <v>2.7245488678867558</v>
      </c>
      <c r="F66" s="26">
        <v>-1.700842678122827</v>
      </c>
      <c r="G66" s="26">
        <v>5.0896058625392815</v>
      </c>
      <c r="H66" s="26">
        <v>3.9368307140175807</v>
      </c>
      <c r="I66" s="26">
        <v>10.825722907755575</v>
      </c>
      <c r="J66" s="26">
        <v>8.6673828323605591</v>
      </c>
      <c r="K66" s="26">
        <v>-1.6302012484095796</v>
      </c>
      <c r="L66" s="26">
        <v>1.0483447651935762</v>
      </c>
      <c r="M66" s="26">
        <v>1.1329670159218486</v>
      </c>
      <c r="N66" s="26">
        <v>-0.13216478346296245</v>
      </c>
      <c r="O66" s="26">
        <v>3.112754658719119</v>
      </c>
      <c r="P66" s="26">
        <v>2.9105073343333787</v>
      </c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spans="1:29" s="21" customFormat="1" ht="16.5" customHeight="1">
      <c r="A67" s="21" t="s">
        <v>435</v>
      </c>
      <c r="C67" s="25" t="s">
        <v>8</v>
      </c>
      <c r="D67" s="47">
        <v>4.1684292125080624E-2</v>
      </c>
      <c r="E67" s="47">
        <v>-1.3341084120538249E-2</v>
      </c>
      <c r="F67" s="47">
        <v>3.1347723671739658E-3</v>
      </c>
      <c r="G67" s="47">
        <v>2.2138467061165734E-2</v>
      </c>
      <c r="H67" s="47">
        <v>9.7472564130132167E-3</v>
      </c>
      <c r="I67" s="47">
        <v>0.1493782095560019</v>
      </c>
      <c r="J67" s="47">
        <v>-0.19806738754575559</v>
      </c>
      <c r="K67" s="47">
        <v>-0.36895116610768453</v>
      </c>
      <c r="L67" s="47">
        <v>4.0845353870613721E-2</v>
      </c>
      <c r="M67" s="47">
        <v>1.6051088248583811E-2</v>
      </c>
      <c r="N67" s="47">
        <v>4.213533782068013E-2</v>
      </c>
      <c r="O67" s="47">
        <v>4.7030944879925984E-2</v>
      </c>
      <c r="P67" s="47">
        <v>-2.1974732485532389E-2</v>
      </c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spans="1:29" s="21" customFormat="1" ht="16.5" customHeight="1">
      <c r="A68" s="21" t="s">
        <v>436</v>
      </c>
      <c r="C68" s="25" t="s">
        <v>9</v>
      </c>
      <c r="D68" s="47">
        <v>6.749862449654942E-2</v>
      </c>
      <c r="E68" s="47">
        <v>2.9214614702822939E-2</v>
      </c>
      <c r="F68" s="47">
        <v>-1.9682533528062041E-2</v>
      </c>
      <c r="G68" s="47">
        <v>9.1811198132925931E-2</v>
      </c>
      <c r="H68" s="47">
        <v>6.2212411323879779E-2</v>
      </c>
      <c r="I68" s="47">
        <v>0.31369752712600008</v>
      </c>
      <c r="J68" s="47">
        <v>-9.7467554791384803E-2</v>
      </c>
      <c r="K68" s="47">
        <v>-0.38403260142971951</v>
      </c>
      <c r="L68" s="47">
        <v>5.4463583949314165E-2</v>
      </c>
      <c r="M68" s="47">
        <v>3.0133348753194733E-2</v>
      </c>
      <c r="N68" s="47">
        <v>4.0290836955051867E-2</v>
      </c>
      <c r="O68" s="47">
        <v>9.2792990594769531E-2</v>
      </c>
      <c r="P68" s="47">
        <v>1.7192505994693352E-2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spans="1:29" s="21" customFormat="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+P56</f>
        <v>Source : MKG_destination - Décembre 2025</v>
      </c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</row>
    <row r="70" spans="1:29" s="31" customFormat="1"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</row>
    <row r="72" spans="1:29" s="21" customFormat="1" ht="24.6">
      <c r="B72" s="43" t="s">
        <v>62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</row>
    <row r="73" spans="1:29" ht="15">
      <c r="C73" s="57"/>
    </row>
    <row r="74" spans="1:29">
      <c r="B74" s="68"/>
      <c r="C74" s="68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8"/>
      <c r="R74" s="69"/>
      <c r="S74" s="69"/>
      <c r="T74" s="69"/>
      <c r="U74" s="69"/>
    </row>
    <row r="75" spans="1:29" s="34" customFormat="1"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</row>
    <row r="76" spans="1:29" s="58" customFormat="1">
      <c r="D76" s="59">
        <f t="shared" ref="D76:N76" si="0">+EDATE(E76,-1)</f>
        <v>45658</v>
      </c>
      <c r="E76" s="59">
        <f t="shared" si="0"/>
        <v>45689</v>
      </c>
      <c r="F76" s="59">
        <f t="shared" si="0"/>
        <v>45717</v>
      </c>
      <c r="G76" s="59">
        <f t="shared" si="0"/>
        <v>45748</v>
      </c>
      <c r="H76" s="59">
        <f t="shared" si="0"/>
        <v>45778</v>
      </c>
      <c r="I76" s="59">
        <f t="shared" si="0"/>
        <v>45809</v>
      </c>
      <c r="J76" s="59">
        <f t="shared" si="0"/>
        <v>45839</v>
      </c>
      <c r="K76" s="59">
        <f t="shared" si="0"/>
        <v>45870</v>
      </c>
      <c r="L76" s="59">
        <f t="shared" si="0"/>
        <v>45901</v>
      </c>
      <c r="M76" s="59">
        <f t="shared" si="0"/>
        <v>45931</v>
      </c>
      <c r="N76" s="59">
        <f t="shared" si="0"/>
        <v>45962</v>
      </c>
      <c r="O76" s="59">
        <v>45992</v>
      </c>
      <c r="P76" s="70"/>
    </row>
    <row r="77" spans="1:29" s="60" customFormat="1">
      <c r="B77" s="61"/>
      <c r="C77" s="60" t="s">
        <v>38</v>
      </c>
      <c r="D77" s="62">
        <v>-4.5479515057960107E-3</v>
      </c>
      <c r="E77" s="62">
        <v>5.05432955478331E-2</v>
      </c>
      <c r="F77" s="62">
        <v>-0.11437529915986033</v>
      </c>
      <c r="G77" s="62">
        <v>9.8077328171786604E-2</v>
      </c>
      <c r="H77" s="62">
        <v>3.1576979185784726E-2</v>
      </c>
      <c r="I77" s="62">
        <v>0.27869380007530964</v>
      </c>
      <c r="J77" s="62">
        <v>-0.2464499593097712</v>
      </c>
      <c r="K77" s="62">
        <v>-0.46102780400638399</v>
      </c>
      <c r="L77" s="62">
        <v>-1.2454586836259662E-2</v>
      </c>
      <c r="M77" s="62">
        <v>-4.3477030365955849E-2</v>
      </c>
      <c r="N77" s="62">
        <v>4.1604927316381435E-2</v>
      </c>
      <c r="O77" s="62">
        <v>0.13945904644728224</v>
      </c>
    </row>
    <row r="78" spans="1:29" s="60" customFormat="1">
      <c r="B78" s="61"/>
      <c r="C78" s="60" t="s">
        <v>39</v>
      </c>
      <c r="D78" s="62">
        <v>-8.4752067344894266E-3</v>
      </c>
      <c r="E78" s="62">
        <v>2.508132290170173E-2</v>
      </c>
      <c r="F78" s="62">
        <v>-5.7448894323233635E-2</v>
      </c>
      <c r="G78" s="62">
        <v>6.4576148697888636E-2</v>
      </c>
      <c r="H78" s="62">
        <v>5.5502623181147737E-2</v>
      </c>
      <c r="I78" s="62">
        <v>0.30871036013805364</v>
      </c>
      <c r="J78" s="62">
        <v>-0.16580480242022555</v>
      </c>
      <c r="K78" s="62">
        <v>-0.45348239475520791</v>
      </c>
      <c r="L78" s="62">
        <v>-1.6631877094614111E-2</v>
      </c>
      <c r="M78" s="62">
        <v>-2.845384411973173E-2</v>
      </c>
      <c r="N78" s="62">
        <v>2.7854196840958023E-2</v>
      </c>
      <c r="O78" s="62">
        <v>6.5498133910450562E-2</v>
      </c>
    </row>
    <row r="79" spans="1:29" s="60" customFormat="1">
      <c r="B79" s="61"/>
      <c r="C79" s="60" t="s">
        <v>40</v>
      </c>
      <c r="D79" s="62">
        <v>2.5746089373875236E-2</v>
      </c>
      <c r="E79" s="62">
        <v>2.4683133616776098E-2</v>
      </c>
      <c r="F79" s="62">
        <v>-4.0197630725286926E-2</v>
      </c>
      <c r="G79" s="62">
        <v>5.2095897261046575E-2</v>
      </c>
      <c r="H79" s="62">
        <v>4.8748580722461687E-2</v>
      </c>
      <c r="I79" s="62">
        <v>0.29019431457386613</v>
      </c>
      <c r="J79" s="62">
        <v>-8.5338384125361877E-2</v>
      </c>
      <c r="K79" s="62">
        <v>-0.39702190616522848</v>
      </c>
      <c r="L79" s="62">
        <v>3.5782100016965579E-2</v>
      </c>
      <c r="M79" s="62">
        <v>9.6343330873440713E-3</v>
      </c>
      <c r="N79" s="62">
        <v>2.1000670448976466E-2</v>
      </c>
      <c r="O79" s="62">
        <v>9.1751912062309149E-2</v>
      </c>
    </row>
    <row r="80" spans="1:29" s="58" customFormat="1">
      <c r="B80" s="66"/>
      <c r="C80" s="60" t="s">
        <v>41</v>
      </c>
      <c r="D80" s="62">
        <v>0.14052569094086942</v>
      </c>
      <c r="E80" s="62">
        <v>4.9811931914121921E-2</v>
      </c>
      <c r="F80" s="62">
        <v>1.434145493964345E-2</v>
      </c>
      <c r="G80" s="62">
        <v>0.13533938230291298</v>
      </c>
      <c r="H80" s="62">
        <v>8.8533979166202981E-2</v>
      </c>
      <c r="I80" s="62">
        <v>0.31790412078492669</v>
      </c>
      <c r="J80" s="62">
        <v>-7.0679577325666099E-2</v>
      </c>
      <c r="K80" s="62">
        <v>-0.32825876806237475</v>
      </c>
      <c r="L80" s="62">
        <v>8.4190365622882846E-2</v>
      </c>
      <c r="M80" s="62">
        <v>7.4282909530158925E-2</v>
      </c>
      <c r="N80" s="62">
        <v>6.5943118048690019E-2</v>
      </c>
      <c r="O80" s="62">
        <v>0.10197045112839964</v>
      </c>
    </row>
    <row r="81" spans="2:29" s="34" customFormat="1"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</row>
    <row r="82" spans="2:29" s="34" customFormat="1"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</row>
    <row r="83" spans="2:29" s="34" customFormat="1"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</row>
    <row r="84" spans="2:29" s="34" customFormat="1"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</row>
    <row r="85" spans="2:29">
      <c r="B85" s="68"/>
      <c r="C85" s="68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8"/>
      <c r="Q85" s="68"/>
      <c r="R85" s="69"/>
      <c r="S85" s="69"/>
      <c r="T85" s="69"/>
      <c r="U85" s="69"/>
    </row>
    <row r="86" spans="2:29">
      <c r="B86" s="68"/>
      <c r="C86" s="68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8"/>
      <c r="Q86" s="68"/>
      <c r="R86" s="69"/>
      <c r="S86" s="69"/>
      <c r="T86" s="69"/>
      <c r="U86" s="69"/>
    </row>
    <row r="87" spans="2:29">
      <c r="B87" s="68"/>
      <c r="C87" s="68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8"/>
      <c r="R87" s="69"/>
      <c r="S87" s="69"/>
      <c r="T87" s="69"/>
      <c r="U87" s="69"/>
    </row>
    <row r="88" spans="2:29">
      <c r="B88" s="68"/>
      <c r="C88" s="68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8"/>
      <c r="R88" s="69"/>
      <c r="S88" s="69"/>
      <c r="T88" s="69"/>
      <c r="U88" s="69"/>
    </row>
    <row r="89" spans="2:29">
      <c r="B89" s="68"/>
      <c r="C89" s="68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8"/>
      <c r="R89" s="69"/>
      <c r="S89" s="69"/>
      <c r="T89" s="69"/>
      <c r="U89" s="69"/>
    </row>
    <row r="95" spans="2:29">
      <c r="C95" s="30"/>
    </row>
    <row r="96" spans="2:29">
      <c r="O96" s="2"/>
      <c r="P96" s="2" t="str">
        <f>+P69</f>
        <v>Source : MKG_destination - Décembre 2025</v>
      </c>
    </row>
    <row r="98" spans="3:3">
      <c r="C98" s="63" t="s">
        <v>550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41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17</vt:i4>
      </vt:variant>
    </vt:vector>
  </HeadingPairs>
  <TitlesOfParts>
    <vt:vector size="26" baseType="lpstr">
      <vt:lpstr>Carte Zones</vt:lpstr>
      <vt:lpstr>92, 93, 94, 75</vt:lpstr>
      <vt:lpstr>Observatoire Paris</vt:lpstr>
      <vt:lpstr>Benchmark Paris</vt:lpstr>
      <vt:lpstr>Observatoire CDT 92</vt:lpstr>
      <vt:lpstr>Observatoire CDT 93</vt:lpstr>
      <vt:lpstr>Observatoire CDT 94</vt:lpstr>
      <vt:lpstr>Consolidation sans Paris</vt:lpstr>
      <vt:lpstr>Consolidation av Paris</vt:lpstr>
      <vt:lpstr>'92, 93, 94, 75'!Impression_des_titres</vt:lpstr>
      <vt:lpstr>'Benchmark Paris'!Impression_des_titres</vt:lpstr>
      <vt:lpstr>'Consolidation av Paris'!Impression_des_titres</vt:lpstr>
      <vt:lpstr>'Consolidation sans Paris'!Impression_des_titres</vt:lpstr>
      <vt:lpstr>'Observatoire CDT 92'!Impression_des_titres</vt:lpstr>
      <vt:lpstr>'Observatoire CDT 93'!Impression_des_titres</vt:lpstr>
      <vt:lpstr>'Observatoire CDT 94'!Impression_des_titres</vt:lpstr>
      <vt:lpstr>'Observatoire Paris'!Impression_des_titres</vt:lpstr>
      <vt:lpstr>'92, 93, 94, 75'!Zone_d_impression</vt:lpstr>
      <vt:lpstr>'Benchmark Paris'!Zone_d_impression</vt:lpstr>
      <vt:lpstr>'Carte Zones'!Zone_d_impression</vt:lpstr>
      <vt:lpstr>'Consolidation av Paris'!Zone_d_impression</vt:lpstr>
      <vt:lpstr>'Consolidation sans Paris'!Zone_d_impression</vt:lpstr>
      <vt:lpstr>'Observatoire CDT 92'!Zone_d_impression</vt:lpstr>
      <vt:lpstr>'Observatoire CDT 93'!Zone_d_impression</vt:lpstr>
      <vt:lpstr>'Observatoire CDT 94'!Zone_d_impression</vt:lpstr>
      <vt:lpstr>'Observatoire Paris'!Zone_d_impression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DE SAN JUAN</dc:creator>
  <cp:lastModifiedBy>Laurence Poirier</cp:lastModifiedBy>
  <dcterms:created xsi:type="dcterms:W3CDTF">2025-02-20T09:46:20Z</dcterms:created>
  <dcterms:modified xsi:type="dcterms:W3CDTF">2026-01-27T07:19:57Z</dcterms:modified>
</cp:coreProperties>
</file>